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texasedu-my.sharepoint.com/personal/luisa_guerramartinez_tea_texas_gov/Documents/Documents/Check-Ins with KD/Resources for Amy/"/>
    </mc:Choice>
  </mc:AlternateContent>
  <xr:revisionPtr revIDLastSave="0" documentId="14_{6EE0F928-063B-499F-84C0-7DA8B1579B1B}" xr6:coauthVersionLast="47" xr6:coauthVersionMax="47" xr10:uidLastSave="{00000000-0000-0000-0000-000000000000}"/>
  <bookViews>
    <workbookView xWindow="28680" yWindow="960" windowWidth="29040" windowHeight="15720" xr2:uid="{0B397FFA-64CF-4EE6-83C2-209417751348}"/>
  </bookViews>
  <sheets>
    <sheet name="Overview" sheetId="1" r:id="rId1"/>
    <sheet name="SF1 Rationale" sheetId="2" r:id="rId2"/>
    <sheet name="SF2 Stakeholder Eng" sheetId="3" r:id="rId3"/>
    <sheet name="SF3 Assignments" sheetId="4" r:id="rId4"/>
    <sheet name="SF4 Observation" sheetId="5" r:id="rId5"/>
    <sheet name="SF5 Student Growth" sheetId="6" r:id="rId6"/>
    <sheet name="SF6 Spending Plan" sheetId="7" r:id="rId7"/>
    <sheet name="SF7 District Support"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3" i="1" l="1"/>
  <c r="D13" i="1"/>
  <c r="E13" i="1"/>
  <c r="F13" i="1"/>
  <c r="C14" i="1"/>
  <c r="D14" i="1"/>
  <c r="E14" i="1"/>
  <c r="F14" i="1"/>
  <c r="C15" i="1"/>
  <c r="D15" i="1"/>
  <c r="E15" i="1"/>
  <c r="F15" i="1"/>
  <c r="C16" i="1"/>
  <c r="D16" i="1"/>
  <c r="E16" i="1"/>
  <c r="F16" i="1"/>
  <c r="C17" i="1"/>
  <c r="D17" i="1"/>
  <c r="E17" i="1"/>
  <c r="F17" i="1"/>
  <c r="C18" i="1"/>
  <c r="D18" i="1"/>
  <c r="E18" i="1"/>
  <c r="F18" i="1"/>
  <c r="C19" i="1"/>
  <c r="D19" i="1"/>
  <c r="E19" i="1"/>
  <c r="F19" i="1"/>
  <c r="G19" i="1" l="1"/>
  <c r="G18" i="1"/>
  <c r="G16" i="1"/>
  <c r="H19" i="1"/>
  <c r="H16" i="1"/>
  <c r="G15" i="1"/>
  <c r="H15" i="1"/>
  <c r="H13" i="1"/>
  <c r="H18" i="1"/>
  <c r="H17" i="1"/>
  <c r="G17" i="1"/>
  <c r="C23" i="1"/>
  <c r="A5" i="1" s="1"/>
  <c r="G14" i="1"/>
  <c r="F23" i="1"/>
  <c r="G5" i="1" s="1"/>
  <c r="H14" i="1"/>
  <c r="E23" i="1"/>
  <c r="E5" i="1" s="1"/>
  <c r="G13" i="1"/>
  <c r="D23" i="1"/>
  <c r="C5" i="1" s="1"/>
  <c r="G23" i="1" l="1"/>
  <c r="H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tc={65338167-6E33-4FFE-864A-20CB4FAA0A41}</author>
  </authors>
  <commentList>
    <comment ref="K2" authorId="0" shapeId="0" xr:uid="{65338167-6E33-4FFE-864A-20CB4FAA0A41}">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@Ghafoor, Frank can you please modify the formula to show the No Readiness- High Priority in SF1-SF3 as in SF 5-SF7?
Reply:
    done</t>
      </text>
    </comment>
  </commentList>
</comments>
</file>

<file path=xl/sharedStrings.xml><?xml version="1.0" encoding="utf-8"?>
<sst xmlns="http://schemas.openxmlformats.org/spreadsheetml/2006/main" count="543" uniqueCount="350">
  <si>
    <t>TIA</t>
  </si>
  <si>
    <t>TIA Readiness Workbook</t>
  </si>
  <si>
    <t>Teacher Incentive Allotment local designation system readiness tracker. Use each Success Factor tab to select readiness levels and enter next steps; this Overview updates automatically.</t>
  </si>
  <si>
    <t>Total Criteria</t>
  </si>
  <si>
    <t>No Readiness</t>
  </si>
  <si>
    <t>Limited Readiness</t>
  </si>
  <si>
    <t>Full Readiness</t>
  </si>
  <si>
    <t>Directions</t>
  </si>
  <si>
    <t>1. Open each Success Factor (SF) tab and choose a readiness level from the dropdown in column C.</t>
  </si>
  <si>
    <t>2. Add owner, timeline, evidence, or action items in Next Steps. The dashboard updates automatically.</t>
  </si>
  <si>
    <t>3. Prioritize No Readiness first, then Limited Readiness. Full Readiness indicates criteria are complete.</t>
  </si>
  <si>
    <t>Success Factor</t>
  </si>
  <si>
    <t>Tab</t>
  </si>
  <si>
    <t>% Full Readiness</t>
  </si>
  <si>
    <t>Priority Flag</t>
  </si>
  <si>
    <t>Success Factor 1: Rationale</t>
  </si>
  <si>
    <t>SF1 Rationale</t>
  </si>
  <si>
    <t>Success Factor 2: Stakeholder Engagement</t>
  </si>
  <si>
    <t>SF2 Stakeholder Eng</t>
  </si>
  <si>
    <t>Success Factor 3: Eligible Teaching Assignments and Corresponding Weights of System Components</t>
  </si>
  <si>
    <t>SF3 Assignments</t>
  </si>
  <si>
    <t>Success Factor 4: Strongly Calibrated Teacher Observation System</t>
  </si>
  <si>
    <t>SF4 Observation</t>
  </si>
  <si>
    <t>Success Factor 5: Student Growth Measures</t>
  </si>
  <si>
    <t>SF5 Student Growth</t>
  </si>
  <si>
    <t>Success Factor 6: Spending Plan</t>
  </si>
  <si>
    <t>SF6 Spending Plan</t>
  </si>
  <si>
    <t>Success Factor 7: District Support</t>
  </si>
  <si>
    <t>SF7 District Support</t>
  </si>
  <si>
    <t>Overall Summary</t>
  </si>
  <si>
    <t>Overall Status</t>
  </si>
  <si>
    <t>Readiness Key</t>
  </si>
  <si>
    <t>TIA, when successful, aligns a School System’s goals for a local designation system to the School System’s strategic goals for teacher recruitment and retention.</t>
  </si>
  <si>
    <t>Highest priority</t>
  </si>
  <si>
    <t>Needs next steps</t>
  </si>
  <si>
    <t>Key Practice</t>
  </si>
  <si>
    <t>Success Criteria</t>
  </si>
  <si>
    <t>Readiness Level</t>
  </si>
  <si>
    <t>Next Steps</t>
  </si>
  <si>
    <t>Owner(s)</t>
  </si>
  <si>
    <t>Due Date</t>
  </si>
  <si>
    <t>Ready / complete</t>
  </si>
  <si>
    <t>Input from Stakeholders &amp; Alignment to School System Goals</t>
  </si>
  <si>
    <t>School System has prepared a short narrative detailing the reasons for participating in the Teacher Incentive Allotment and submits a letter of intent to the TIA inbox.</t>
  </si>
  <si>
    <t>School System has identified a key senior executive level leader with influence to support the development of the local teacher designation system, and secured the support of the superintendent before starting the process.</t>
  </si>
  <si>
    <t>School System created a plan detailing how TIA will align to the school system’s annual strategic plan.</t>
  </si>
  <si>
    <t>Alignment to Goals of TIA</t>
  </si>
  <si>
    <t>School System has a vision for how TIA impacts recruitment, retention, and equitable distribution of effective teachers across campuses, including high-needs campuses.</t>
  </si>
  <si>
    <t>School System can clearly identify how TIA aligns to the school system’s core values and beliefs statements.</t>
  </si>
  <si>
    <t>Possible Next Steps for SF1: Rationale</t>
  </si>
  <si>
    <t>Use these prompts to help complete the “Next Steps” column above. Adapt wording to your school system context, owners, and timelines.</t>
  </si>
  <si>
    <t>Focus Area</t>
  </si>
  <si>
    <t>Possible Next Step</t>
  </si>
  <si>
    <t>Evidence to Gather</t>
  </si>
  <si>
    <t>Who to Involve</t>
  </si>
  <si>
    <t>Strategic alignment</t>
  </si>
  <si>
    <t>Draft or revise a short TIA rationale that connects the local designation system to school system recruitment, retention, and student outcome goals.</t>
  </si>
  <si>
    <t>TIA rationale draft, strategic plan excerpts, board priorities</t>
  </si>
  <si>
    <t>Superintendent, HR, TIA Lead</t>
  </si>
  <si>
    <t>Leadership buy-in</t>
  </si>
  <si>
    <t>Confirm support from senior leadership and clarify decision-making roles for TIA planning and application development.</t>
  </si>
  <si>
    <t>Leadership meeting notes, project charter, leadership calendar</t>
  </si>
  <si>
    <t>Superintendent, School System Leadership, TIA Lead</t>
  </si>
  <si>
    <t>Core values connection</t>
  </si>
  <si>
    <t>Map TIA goals to school system core values and beliefs so messaging is consistent across stakeholder groups.</t>
  </si>
  <si>
    <t>Values crosswalk, communications talking points</t>
  </si>
  <si>
    <t>Communications, HR, School System Leadership</t>
  </si>
  <si>
    <t>Recruitment and retention data</t>
  </si>
  <si>
    <t>Review teacher vacancy, turnover, retention, and hard-to-staff campus data to define the problem TIA should address.</t>
  </si>
  <si>
    <t>Vacancy reports, retention data, campus staffing trends</t>
  </si>
  <si>
    <t>HR, Data Team, Campus leaders</t>
  </si>
  <si>
    <t>Equity lens</t>
  </si>
  <si>
    <t>Identify how TIA can support equitable distribution of effective teachers across campuses, especially high-needs campuses.</t>
  </si>
  <si>
    <t>Campus need analysis, teacher effectiveness data, staffing maps</t>
  </si>
  <si>
    <t>HR, Academics, Campus leaders</t>
  </si>
  <si>
    <t>School Systems must ensure stakeholders are actively involved in the local designation system planning process to support moving forward with a TIA application.</t>
  </si>
  <si>
    <t>TIA Planning Committee</t>
  </si>
  <si>
    <t>TIA Planning Committee has a well-publicized application process, or for small school systems, a representative process when an application is not necessary.</t>
  </si>
  <si>
    <t>TIA Planning Committee has criteria of eligibility for stakeholders to apply.</t>
  </si>
  <si>
    <t>TIA Planning Committee includes multiple teachers, campus leaders, and school system leaders, at a minimum, and is representative of diverse grade levels, content areas, and staff demographics.</t>
  </si>
  <si>
    <t>Stakeholder Engagement</t>
  </si>
  <si>
    <t>School System has gathered input and feedback from stakeholder groups using methods such as focus groups, surveys, professional development, or other school system-selected methods.</t>
  </si>
  <si>
    <t>School System has a clear plan detailing how feedback from stakeholders will be reviewed and implemented in the design of the local designation system.</t>
  </si>
  <si>
    <t>TIA Planning Committee will review and accept changes informed by stakeholders to finalize the system submitted in the TIA application.</t>
  </si>
  <si>
    <t>Resources Accessible to Staff</t>
  </si>
  <si>
    <t>School System has provided or will provide informational resources to stakeholders about the school system’s local teacher designation system.</t>
  </si>
  <si>
    <t>School System has a clear plan to ensure teachers understand the requirements to earn a designation.</t>
  </si>
  <si>
    <t>School System will provide training materials to teachers, school leaders, and school system executive-level leaders related to implementation.</t>
  </si>
  <si>
    <t>Support to Earn a Designation</t>
  </si>
  <si>
    <t>Stakeholders can articulate a clear understanding of the local teacher designation system planned for the TIA application.</t>
  </si>
  <si>
    <t>Stakeholders support the school system’s plans to move forward with applying for TIA.</t>
  </si>
  <si>
    <t>School System collected evidence of teachers’ investment in the local designation system.</t>
  </si>
  <si>
    <t>School System will communicate the support available to teachers who want to earn designations.</t>
  </si>
  <si>
    <t>Regular Communication Updates</t>
  </si>
  <si>
    <t>School System has a clear plan to include teachers, campus leaders, school system leaders, community members, families, and students where appropriate in regular updates.</t>
  </si>
  <si>
    <t>School System has a clear plan detailing the frequency of updates provided to all stakeholders.</t>
  </si>
  <si>
    <t>School System has a clear plan detailing how they will communicate to teachers that they are being put forth for designation, their designation is approved, and they earned a designation.</t>
  </si>
  <si>
    <t>School System will develop a plan to share the final version of the system, including revisions during resubmission if applicable, and inform stakeholders of application acceptance or denial.</t>
  </si>
  <si>
    <t>Possible Next Steps for SF2: Stakeholder Engagement</t>
  </si>
  <si>
    <t>Planning committee</t>
  </si>
  <si>
    <t>Create or refresh a representative TIA planning committee with clear eligibility criteria, roles, and meeting cadence.</t>
  </si>
  <si>
    <t>Committee roster, application nomination process, agendas</t>
  </si>
  <si>
    <t>Teachers, Campus leaders, School System Leadership</t>
  </si>
  <si>
    <t>Input collection</t>
  </si>
  <si>
    <t>Gather feedback from teachers and other stakeholders through surveys, focus groups, listening sessions, or PD meetings.</t>
  </si>
  <si>
    <t>Survey results, focus group notes, sign-in sheets</t>
  </si>
  <si>
    <t>Teachers, Families, Students where appropriate, Leaders</t>
  </si>
  <si>
    <t>Feedback loop</t>
  </si>
  <si>
    <t>Document how stakeholder feedback will be reviewed, accepted, declined, and communicated back to staff.</t>
  </si>
  <si>
    <t>Feedback tracker, decision log, communication plan</t>
  </si>
  <si>
    <t>TIA Committee, Communications, School System Leadership</t>
  </si>
  <si>
    <t>Staff resources</t>
  </si>
  <si>
    <t>Develop accessible TIA resources explaining eligibility, measures, timelines, designation process, and compensation basics.</t>
  </si>
  <si>
    <t>FAQ, slide deck, one-pagers, website intranet page</t>
  </si>
  <si>
    <t>Communications, HR, TIA Lead</t>
  </si>
  <si>
    <t>Ongoing updates</t>
  </si>
  <si>
    <t>Build a regular communication calendar for TIA milestones, application status, data capture, and designation notifications.</t>
  </si>
  <si>
    <t>Communication calendar, email templates, meeting schedule</t>
  </si>
  <si>
    <t>Communications, Campus leaders, HR</t>
  </si>
  <si>
    <t>A critical first step is deciding which eligible teaching assignments to include and the corresponding weights for teacher observation and student growth measures.</t>
  </si>
  <si>
    <t>Eligible Teaching Assignments</t>
  </si>
  <si>
    <t>School System has determined which eligible teaching assignments will be eligible to earn designations on all included campuses.</t>
  </si>
  <si>
    <t>School System can clearly define each eligible teaching assignment by grade and content for pre-K–8 and course-specific content for 9–12.</t>
  </si>
  <si>
    <t>School Systems that do not plan to include all campuses have a plan to communicate this decision with stakeholders.</t>
  </si>
  <si>
    <t>Categories of Teaching Assignments</t>
  </si>
  <si>
    <t>School System has combined eligible teaching assignments into one category when the student growth measure, teacher observation rubric, and weights are the same for all teachers in the category.</t>
  </si>
  <si>
    <t>For teachers in multiple eligible teaching assignments, the school system has a clear policy for determining which assignments will be used for TIA purposes.</t>
  </si>
  <si>
    <t>Teacher Observation Component</t>
  </si>
  <si>
    <t>School System has determined the weight of teacher observation ratings on teacher designations for each Teacher Category based on significant stakeholder engagement.</t>
  </si>
  <si>
    <t>Student Growth Measure Component</t>
  </si>
  <si>
    <t>School System determined the student growth measure(s) used for each Teacher Category based on stakeholder engagement that included teachers.</t>
  </si>
  <si>
    <t>School System ensured each student growth measure used for an eligible teaching assignment measures effectiveness at teaching the respective content or grade level.</t>
  </si>
  <si>
    <t>School System clearly communicated which student growth measures apply to which eligible teaching assignments and at which weights.</t>
  </si>
  <si>
    <t>Additional Optional Components</t>
  </si>
  <si>
    <t>School System has decided whether to include optional components such as parent surveys, student surveys, or professional development requirements.</t>
  </si>
  <si>
    <t>School System understands and has communicated that optional components are school system-level decisions that affect which teachers the school system puts forth for designation but do not directly affect system approval or data review.</t>
  </si>
  <si>
    <t>Possible Next Steps for SF3: Eligible Teaching Assignments &amp; Weights</t>
  </si>
  <si>
    <t>Assignment inventory</t>
  </si>
  <si>
    <t>Create a complete inventory of eligible teaching assignments by campus, grade, content, course, and PEIMS service ID.</t>
  </si>
  <si>
    <t>Teacher course roster, PEIMS service IDs, campus lists</t>
  </si>
  <si>
    <t>HR, PEIMS Data Team, Campus leaders</t>
  </si>
  <si>
    <t>Category design</t>
  </si>
  <si>
    <t>Group teaching assignments into categories only when observation rubric, growth measure, and weights are the same.</t>
  </si>
  <si>
    <t>Teacher category map, measure rubric matrix</t>
  </si>
  <si>
    <t>TIA Lead, Academics, Assessment, Teachers</t>
  </si>
  <si>
    <t>Weighting decisions</t>
  </si>
  <si>
    <t>Use stakeholder input to decide observation and student growth weights for each teacher category.</t>
  </si>
  <si>
    <t>Committee notes, survey results, weighting rationale</t>
  </si>
  <si>
    <t>TIA Committee, Teachers, School System Leadership</t>
  </si>
  <si>
    <t>Multiple assignments policy</t>
  </si>
  <si>
    <t>Write a clear policy for teachers who teach multiple eligible assignments or split assignments.</t>
  </si>
  <si>
    <t>Policy draft, examples scenarios</t>
  </si>
  <si>
    <t>HR, Legal, Campus Leaders</t>
  </si>
  <si>
    <t>Communication plan</t>
  </si>
  <si>
    <t>Explain included/excluded assignments and campuses, especially if not all campuses or assignments are included.</t>
  </si>
  <si>
    <t>FAQ, staff memo, presentation slides</t>
  </si>
  <si>
    <t>Communications, HR, Campus Leaders</t>
  </si>
  <si>
    <t>A valid and reliable teacher observation system, including strong calibration among appraisers, is required to determine a School System’s most effective teachers.</t>
  </si>
  <si>
    <t xml:space="preserve">Highest priority </t>
  </si>
  <si>
    <t>Teacher Observation Rubric and Appraiser Certification</t>
  </si>
  <si>
    <t>School System selected a state-approved or nationally recognized rubric such as T-TESS, Marzano, Danielson, NIET, or a school system-created rubric aligned to T-TESS.</t>
  </si>
  <si>
    <t>If a School System-created rubric is used, School System completed a crosswalk between the school system-created rubric and T-TESS.</t>
  </si>
  <si>
    <t>If using a School System-created rubric, it includes at least three performance levels with detailed observable descriptors and a clear indicator of proficient.</t>
  </si>
  <si>
    <t>School System has a clear plan to train appraisers on the rubric every year.</t>
  </si>
  <si>
    <t>School System has a clear plan to re-certify appraisers at least every three years.</t>
  </si>
  <si>
    <t>School System has a clear plan to recalibrate appraisers to the rubric and to each other annually.</t>
  </si>
  <si>
    <t>School System teacher appraisal system complies with §21.351 or §21.352.</t>
  </si>
  <si>
    <t>Reliability of Teacher Observations</t>
  </si>
  <si>
    <t>School System has planned a schedule for calibration activities within each campus and across campuses throughout the year.</t>
  </si>
  <si>
    <t>Calibration activities include multiple appraisers observing the same lesson, collecting evidence, and agreeing on ratings and evidence used.</t>
  </si>
  <si>
    <t>School System has planned how to utilize other trained observers as calibration partners, such as School System personnel, campus personnel, neighboring School Systems, ESCs, or technical assistance partners.</t>
  </si>
  <si>
    <t>Small School Systems have clear procedures to keep appraisers calibrated and prevent skew in observation data by grade, content area, or rubric dimension.</t>
  </si>
  <si>
    <t>School System Review of Teacher Observation Trends</t>
  </si>
  <si>
    <t>School System has a clear plan to review teacher observation trends by subject, grade, appraiser, campus, department, demographics, rubric dimensions, class level, and other ways.</t>
  </si>
  <si>
    <t>School System uses or plans to use an observation data management system to store and analyze teacher observation data.</t>
  </si>
  <si>
    <t>School System has a clear plan to determine root causes of skew in teacher observation data, considering instructional practice, calibration, mobility, turnover, and other causes.</t>
  </si>
  <si>
    <t>School System has a clear plan detailing how to address skew in teacher observation once a root cause is determined.</t>
  </si>
  <si>
    <t>Correlation of Observation and Growth Data</t>
  </si>
  <si>
    <t>School System leadership analyzes the correlation between teacher observation and student growth data at determined points throughout the year.</t>
  </si>
  <si>
    <t>School System currently implements or will implement procedures and protocols to review correlation at campus and school system levels.</t>
  </si>
  <si>
    <t>School System has a clear plan to determine the root cause when there is a lack of correlation between teacher observation and student growth data.</t>
  </si>
  <si>
    <t>School System has a clear plan to address root causes of lack of correlation, including appraiser skill, instructional practice, or student growth measure validity and reliability.</t>
  </si>
  <si>
    <t>Observation/Feedback Schedule</t>
  </si>
  <si>
    <t>Teachers receive full scored observations and partial scored observations annually, plus additional unscored observations as needed, all with feedback.</t>
  </si>
  <si>
    <t>Each year, school system publishes requirements for number and type of observations used to appraise teachers.</t>
  </si>
  <si>
    <t>School System clearly communicated there will be no appraisal waivers during the Data Capture Year for teachers in any eligible teaching assignment.</t>
  </si>
  <si>
    <t>All teachers in eligible teaching assignments must have a minimum one 45-minute observation during the data capture year, including scores on all domains.</t>
  </si>
  <si>
    <t>Possible Next Steps for SF4: Teacher Observation System</t>
  </si>
  <si>
    <t>Rubric readiness</t>
  </si>
  <si>
    <t>Confirm the selected rubric is state-approved/nationally recognized or complete the required T-TESS crosswalk for a local rubric.</t>
  </si>
  <si>
    <t>Rubric documents, crosswalk, approval notes</t>
  </si>
  <si>
    <t>HR, Appraisal Lead, School System Leadership</t>
  </si>
  <si>
    <t>Appraiser training</t>
  </si>
  <si>
    <t>Create an annual training, certification, recalibration, and recertification plan for all appraisers.</t>
  </si>
  <si>
    <t>Training calendar, certification records, materials</t>
  </si>
  <si>
    <t>Appraisers, HR, Campus leaders</t>
  </si>
  <si>
    <t>Calibration plan</t>
  </si>
  <si>
    <t>Schedule campus and cross-campus calibration activities using common lessons, evidence collection, and rating agreement protocols.</t>
  </si>
  <si>
    <t>Calibration calendar, protocols, sample evidence</t>
  </si>
  <si>
    <t>Appraisers, Instructional leaders, ESC partners</t>
  </si>
  <si>
    <t>Trend review</t>
  </si>
  <si>
    <t>Build a routine to review observation trends by appraiser, campus, subject, grade, demographics, and rubric dimension.</t>
  </si>
  <si>
    <t>Observation dashboard, trend reports, meeting notes</t>
  </si>
  <si>
    <t>Data team, HR, Campus leaders</t>
  </si>
  <si>
    <t>Skew response</t>
  </si>
  <si>
    <t>Document how the school system will identify root causes of observation skew and respond with coaching, recalibration, or system changes.</t>
  </si>
  <si>
    <t>Root-cause protocol, action tracker</t>
  </si>
  <si>
    <t>School System Leadership, Appraisers, HR</t>
  </si>
  <si>
    <t>Correlation review</t>
  </si>
  <si>
    <t>Plan correlation checks between observation ratings and student growth data during the year.</t>
  </si>
  <si>
    <t>Correlation reports, review schedule, action steps</t>
  </si>
  <si>
    <t>Data team, Academics, Campus leaders</t>
  </si>
  <si>
    <t>Valid and reliable student growth measures closely aligned to the content or grade level being taught are required to determine a School System’s most effective teachers.</t>
  </si>
  <si>
    <t>Student Growth Measures as Factor</t>
  </si>
  <si>
    <t>School System has a clear rationale explaining why each student growth measure was selected for each eligible teaching assignment.</t>
  </si>
  <si>
    <t>The student growth measure(s) selected for each eligible teaching assignment assess a majority of the content covered in the respective course or grade.</t>
  </si>
  <si>
    <t>Teacher input was considered in the selection of the student growth measure for each eligible teaching assignment.</t>
  </si>
  <si>
    <t>School System uses a valid and reliable student growth measure for each eligible teaching assignment.</t>
  </si>
  <si>
    <t>School System has a valid and reliable method for how to use each student growth measure to set expected growth targets.</t>
  </si>
  <si>
    <t>Statewide Performance Standards</t>
  </si>
  <si>
    <t>School System aligns its plan for designating teachers to the statewide performance standards for student growth.</t>
  </si>
  <si>
    <t>Quality of Student Growth Measures</t>
  </si>
  <si>
    <t>Student growth measures accurately determine student growth at the individual student level.</t>
  </si>
  <si>
    <t>School System has selected one or more approved student growth measure types for each Teacher Category: portfolios, pre-test post-test, SLOs, or VAM.</t>
  </si>
  <si>
    <t>School System has or will communicate the process for setting expected growth targets and determining the percent of students meeting or exceeding targets.</t>
  </si>
  <si>
    <t>If using SLOs, School System has or will receive formal Texas SLO training and aligns School System SLO processes to Texas SLO processes.</t>
  </si>
  <si>
    <t>If using VAM, school system worked or will work with a third-party vendor using multiple years of data, or has a detailed industry-aligned school system calculation method.</t>
  </si>
  <si>
    <t>If using pre-test post-test, school system uses one of the valid options for third-party and/or school system-created assessments and growth targets.</t>
  </si>
  <si>
    <t>If using portfolios, school system demonstrates student work alignment to standards, mastery, scoring rubrics, and criteria for varied artifacts.</t>
  </si>
  <si>
    <t>Validity of Administration</t>
  </si>
  <si>
    <t>School System implements protocols and staff trainings to ensure valid administration and security of each student growth measure.</t>
  </si>
  <si>
    <t>School System offers differentiated student growth measure guidance, training, and support annually, including scoring support where applicable.</t>
  </si>
  <si>
    <t>Possible Next Steps for SF5: Student Growth Measures</t>
  </si>
  <si>
    <t>Assessment audit</t>
  </si>
  <si>
    <t>Complete a course-by-course assessment inventory for every eligible teaching assignment to identify what assessments are currently used, who created them, when they are administered, what standards/content they measure, whether they can show individual student growth, and where the school system has no assessment or only partial coverage.</t>
  </si>
  <si>
    <t>Course-by-course assessment inventory, assessment names sources, administration windows, standards alignment, gap list for courses without School System assessments or with incomplete coverage</t>
  </si>
  <si>
    <t>Curriculum Assessment Leaders, Course-Level Teachers, Instructional Coaches, Campus Leaders, Data Team</t>
  </si>
  <si>
    <t>Assessment gap documentation</t>
  </si>
  <si>
    <t>Document courses or grade/content areas where the school system does not currently have an assessment, where assessments do not align to the majority of taught content, or where growth cannot be measured reliably. Use this list to decide whether to create, revise, or select assessments before finalizing student growth measures.</t>
  </si>
  <si>
    <t>Gap tracker, course list, standards not assessed, assessment development/revision plan, decision log</t>
  </si>
  <si>
    <t>Teachers, Curriculum Team, Assessment Data Team, TIA Planning Committee</t>
  </si>
  <si>
    <t>Instructional materials alignment</t>
  </si>
  <si>
    <t>Review instructional materials and pacing guides to confirm alignment with selected student growth measures and course standards.</t>
  </si>
  <si>
    <t>Scope and sequence, curriculum maps, pacing guides, crosswalk</t>
  </si>
  <si>
    <t>Teachers, Instructional Coaches, Curriculum Team</t>
  </si>
  <si>
    <t>Teacher input</t>
  </si>
  <si>
    <t>Gather teacher input on growth measures, growth targets, scoring processes, feasibility, and implementation concerns.</t>
  </si>
  <si>
    <t>Survey results, focus group notes, committee agendas</t>
  </si>
  <si>
    <t>Teachers, TIA Planning Committee</t>
  </si>
  <si>
    <t>Growth target process</t>
  </si>
  <si>
    <t>Document how expected growth targets are set and how student growth results are calculated.</t>
  </si>
  <si>
    <t>Methodology, sample calculations, vendor documentation</t>
  </si>
  <si>
    <t>Assessment Data Team, Teachers, School System Leadership</t>
  </si>
  <si>
    <t>Validity and security</t>
  </si>
  <si>
    <t>Develop administration protocols and annual training for consistent, secure assessment administration.</t>
  </si>
  <si>
    <t>Testing protocols, training slides, sign-in sheets</t>
  </si>
  <si>
    <t>Assessment Coordinator, Campus Leaders, T+eachers</t>
  </si>
  <si>
    <t>Scoring support</t>
  </si>
  <si>
    <t>Plan calibration or scoring training for portfolios, SLOs, or School System-created assessments.</t>
  </si>
  <si>
    <t>Rubrics, scoring guides, calibration samples</t>
  </si>
  <si>
    <t>Teachers, Appraisers, Instructional Coaches</t>
  </si>
  <si>
    <t>Data review cycle</t>
  </si>
  <si>
    <t>Schedule checkpoints to review student growth data quality, completion, trends, and concerns before final submission decisions.</t>
  </si>
  <si>
    <t>Data review calendar, dashboard exports, meeting notes, action logs</t>
  </si>
  <si>
    <t>Data Team, Campus Leaders, TIA Lead</t>
  </si>
  <si>
    <t>Deciding how allotment dollars will be distributed in accordance with statute is an important part of the local teacher designation system and requires stakeholder engagement.</t>
  </si>
  <si>
    <t>Distribution of Funds</t>
  </si>
  <si>
    <t>School System has a clear written plan detailing how TIA funds will be allocated that is readily accessible to teachers.</t>
  </si>
  <si>
    <t>School System plans to ensure all funds will be spent in accordance with statute.</t>
  </si>
  <si>
    <t>At least 90% of funds are spent on student-facing instructional roles on the campus where designated teachers work.</t>
  </si>
  <si>
    <t>Up to 10% of funds are spent at the school system level to support rollout and implementation of TIA and/or support teachers to earn a designation.</t>
  </si>
  <si>
    <t>General Spending Plan and Board Approval</t>
  </si>
  <si>
    <t>Clear resources are available explaining the school system spending plan, including when and how teachers will receive TIA funds.</t>
  </si>
  <si>
    <t>School System has a clear plan for engaging the school board and a date set for school board approval after TIA application approval and before funds are expended.</t>
  </si>
  <si>
    <t>Movement of Teachers</t>
  </si>
  <si>
    <t>School System has a clear plan for the financial impact of generated allotments when teachers move to or from a campus during the school year.</t>
  </si>
  <si>
    <t>School System has a clear plan for the financial impact of generated allotments when teachers move to or from a school system during the school year.</t>
  </si>
  <si>
    <t>School System has a clear plan for teachers moving to or from a campus or school system before or after Class Roster Winter Submission.</t>
  </si>
  <si>
    <t>National Board Certified Teachers and New Hires</t>
  </si>
  <si>
    <t>School System has a clear written plan for communicating the local designation system spending plan to new hires.</t>
  </si>
  <si>
    <t>School System has a clear written plan for allocating TIA funds to teachers who earned designations in a different school system or through National Board certification.</t>
  </si>
  <si>
    <t>Possible Next Steps for SF6: Spending Plan</t>
  </si>
  <si>
    <t>Draft spending plan</t>
  </si>
  <si>
    <t>Create a written spending plan that explains allocation rules, timing, eligible roles, and School System/campus distribution.</t>
  </si>
  <si>
    <t>Spending plan draft, allocation model</t>
  </si>
  <si>
    <t>Finance, HR, Superintendent, TIA Lead</t>
  </si>
  <si>
    <t>Statutory check</t>
  </si>
  <si>
    <t>Verify that at least 90% of funds support student-facing instructional roles on the campus where designated teachers work.</t>
  </si>
  <si>
    <t>Budget model, compliance checklist</t>
  </si>
  <si>
    <t>Finance, Legal, School System Leadership</t>
  </si>
  <si>
    <t>Board timeline</t>
  </si>
  <si>
    <t>Set a board engagement and approval timeline for the compensation plan and budget.</t>
  </si>
  <si>
    <t>Board calendar, agenda item, approval timeline</t>
  </si>
  <si>
    <t>Superintendent, Finance, Board Liaison</t>
  </si>
  <si>
    <t>Teacher movement rules</t>
  </si>
  <si>
    <t>Define how funds are handled when teachers move campuses, School Systems, or positions before/after roster submission.</t>
  </si>
  <si>
    <t>Movement policy, example scenarios</t>
  </si>
  <si>
    <t>HR, Finance, Legal</t>
  </si>
  <si>
    <t>New hires/NBCT plan</t>
  </si>
  <si>
    <t>Clarify how the school system communicates and allocates funds for new hires, transfers, and National Board Certified Teachers.</t>
  </si>
  <si>
    <t>New hire packet, NBCT procedures, FAQ</t>
  </si>
  <si>
    <t>HR, Finance, Communications</t>
  </si>
  <si>
    <t>Communication resources</t>
  </si>
  <si>
    <t>Prepare teacher-facing resources that explain when and how funds are paid.</t>
  </si>
  <si>
    <t>FAQ, pay timeline, sample statements</t>
  </si>
  <si>
    <t>Finance, HR, Communications</t>
  </si>
  <si>
    <t>Success Factor 7: school system Support</t>
  </si>
  <si>
    <t>Participation in TIA involves planning and input from instructional and operational staff and departments, including advanced planning for successful data submission.</t>
  </si>
  <si>
    <t>Central Office Systems Support</t>
  </si>
  <si>
    <t>Human resources is aware of the school system’s TIA participation and understands what will be required from the department.</t>
  </si>
  <si>
    <t>Budget/payroll is aware of the school system’s TIA participation and understands what will be required from the department.</t>
  </si>
  <si>
    <t>Technology support is aware of the school system’s TIA participation and understands what will be required from the department.</t>
  </si>
  <si>
    <t>Curriculum, instruction, and assessment is aware of the school system’s TIA participation and understands what will be required.</t>
  </si>
  <si>
    <t>Professional development is aware of the school system’s TIA participation and understands what will be required.</t>
  </si>
  <si>
    <t>Legal is aware of the school system’s TIA participation and understands what will be required.</t>
  </si>
  <si>
    <t>At least one school system leadership position is responsible for coordinating collaboration across all departments supporting TIA.</t>
  </si>
  <si>
    <t>Use of Data to Improve Systems</t>
  </si>
  <si>
    <t>School System knows how it will use data on highly effective teachers to inform staffing plans and professional development.</t>
  </si>
  <si>
    <t>School System tracks or will track data on teacher recruitment and retention.</t>
  </si>
  <si>
    <t>Data Analysis &amp; Submission</t>
  </si>
  <si>
    <t>School System has personnel responsible for compiling student growth data, teacher observation data, and correlation data between the two.</t>
  </si>
  <si>
    <t>School System clearly understands PEIMS service IDs and how each teacher is coded for roles and specific content service IDs.</t>
  </si>
  <si>
    <t>School System understands how to access teacher Unique ID and TEA ID.</t>
  </si>
  <si>
    <t>School System  has identified or will identify systems used to capture and store data such as DMAC, Eduphoria, or T-TESS Data Management System.</t>
  </si>
  <si>
    <t>School System  tracks designated teacher placement or movement and understands how each affects annual allotment generation.</t>
  </si>
  <si>
    <t>Possible Next Steps for SF7: school system Support</t>
  </si>
  <si>
    <t>Cross-functional roles</t>
  </si>
  <si>
    <t>Identify owners in HR, payroll, technology, curriculum, assessment, PD, legal, and data for each TIA requirement.</t>
  </si>
  <si>
    <t>RACI chart, department contact list</t>
  </si>
  <si>
    <t>Central Office Leaders, TIA lead</t>
  </si>
  <si>
    <t>Systems inventory</t>
  </si>
  <si>
    <t>Inventory the systems used to capture observation, student growth, teacher IDs, service IDs, rosters, and allotment data.</t>
  </si>
  <si>
    <t>Systems map, data source list, access list</t>
  </si>
  <si>
    <t>Technology, Data Team, HR, Assessment</t>
  </si>
  <si>
    <t>Data submission plan</t>
  </si>
  <si>
    <t>Build a timeline and responsibility map for compiling student growth, observation, correlation, roster, and teacher ID data.</t>
  </si>
  <si>
    <t>Submission calendar, task tracker, validation checklist</t>
  </si>
  <si>
    <t>Data Team, PEIMS, HR, TIA Lead</t>
  </si>
  <si>
    <t>PEIMS/service ID check</t>
  </si>
  <si>
    <t>Review PEIMS service IDs and role codes for eligible teachers and correct coding issues early.</t>
  </si>
  <si>
    <t>PEIMS extracts, coding audit, correction log</t>
  </si>
  <si>
    <t>PEIMS coordinator, HR, Campus Leaders</t>
  </si>
  <si>
    <t>Recruitment/retention use</t>
  </si>
  <si>
    <t>Define how TIA data will inform staffing plans, recruitment, retention, and professional development.</t>
  </si>
  <si>
    <t>Staffing reports, PD plan, retention dashboard</t>
  </si>
  <si>
    <t>HR, Academics, School System Leadership</t>
  </si>
  <si>
    <t>Movement tracking</t>
  </si>
  <si>
    <t>Create a process to track designated teacher placement and movement throughout the year.</t>
  </si>
  <si>
    <t>Movement tracker, HR reports, campus updates</t>
  </si>
  <si>
    <t>HR, Data team, Campus Leaders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</si>
</sst>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b/>
      <sz val="11"/>
      <color theme="1"/>
      <name val="Aptos Narrow"/>
      <family val="2"/>
      <scheme val="minor"/>
    </font>
    <font>
      <b/>
      <sz val="22"/>
      <color rgb="FFFFFFFF"/>
      <name val="Aptos Narrow"/>
      <family val="2"/>
      <scheme val="minor"/>
    </font>
    <font>
      <sz val="11"/>
      <color rgb="FFFFFFFF"/>
      <name val="Aptos Narrow"/>
      <family val="2"/>
      <scheme val="minor"/>
    </font>
    <font>
      <b/>
      <sz val="11"/>
      <color rgb="FFFFFFFF"/>
      <name val="Aptos Narrow"/>
      <family val="2"/>
      <scheme val="minor"/>
    </font>
    <font>
      <b/>
      <sz val="18"/>
      <color rgb="FFFFFFFF"/>
      <name val="Aptos Narrow"/>
      <family val="2"/>
      <scheme val="minor"/>
    </font>
    <font>
      <b/>
      <sz val="24"/>
      <color rgb="FFFFFFFF"/>
      <name val="Aptos Narrow"/>
      <family val="2"/>
      <scheme val="minor"/>
    </font>
    <font>
      <sz val="11"/>
      <color rgb="FF363533"/>
      <name val="Aptos Narrow"/>
      <family val="2"/>
      <scheme val="minor"/>
    </font>
    <font>
      <i/>
      <sz val="11"/>
      <color rgb="FFFFFFFF"/>
      <name val="Aptos Narrow"/>
      <family val="2"/>
      <scheme val="minor"/>
    </font>
    <font>
      <b/>
      <sz val="14"/>
      <color rgb="FF12355B"/>
      <name val="Aptos Narrow"/>
      <family val="2"/>
      <scheme val="minor"/>
    </font>
    <font>
      <sz val="11"/>
      <color rgb="FF1F2933"/>
      <name val="Aptos Narrow"/>
      <family val="2"/>
      <scheme val="minor"/>
    </font>
    <font>
      <sz val="11"/>
      <color rgb="FFC62828"/>
      <name val="Aptos Narrow"/>
      <family val="2"/>
      <scheme val="minor"/>
    </font>
    <font>
      <b/>
      <sz val="11"/>
      <color rgb="FFC62828"/>
      <name val="Aptos Narrow"/>
      <family val="2"/>
      <scheme val="minor"/>
    </font>
    <font>
      <sz val="11"/>
      <color rgb="FFF57C00"/>
      <name val="Aptos Narrow"/>
      <family val="2"/>
      <scheme val="minor"/>
    </font>
    <font>
      <sz val="11"/>
      <color rgb="FF4CAF50"/>
      <name val="Aptos Narrow"/>
      <family val="2"/>
      <scheme val="minor"/>
    </font>
    <font>
      <b/>
      <sz val="11"/>
      <color rgb="FF1F2933"/>
      <name val="Aptos Narrow"/>
      <family val="2"/>
      <scheme val="minor"/>
    </font>
    <font>
      <b/>
      <sz val="18"/>
      <color rgb="FF1F2933"/>
      <name val="Aptos Narrow"/>
      <family val="2"/>
      <scheme val="minor"/>
    </font>
    <font>
      <b/>
      <sz val="15"/>
      <color rgb="FFFFFFFF"/>
      <name val="Aptos Narrow"/>
      <family val="2"/>
      <scheme val="minor"/>
    </font>
    <font>
      <b/>
      <sz val="15"/>
      <color rgb="FF1F2933"/>
      <name val="Aptos Narrow"/>
      <family val="2"/>
      <scheme val="minor"/>
    </font>
    <font>
      <b/>
      <sz val="15"/>
      <color theme="0"/>
      <name val="Aptos Narrow"/>
      <family val="2"/>
      <scheme val="minor"/>
    </font>
    <font>
      <u/>
      <sz val="11"/>
      <color theme="10"/>
      <name val="Aptos Narrow"/>
      <family val="2"/>
      <scheme val="minor"/>
    </font>
    <font>
      <b/>
      <sz val="11"/>
      <color theme="5" tint="-0.499984740745262"/>
      <name val="Aptos Narrow"/>
      <family val="2"/>
      <scheme val="minor"/>
    </font>
    <font>
      <sz val="11"/>
      <color theme="6"/>
      <name val="Aptos Narrow"/>
      <family val="2"/>
      <scheme val="minor"/>
    </font>
    <font>
      <b/>
      <sz val="11"/>
      <color theme="0"/>
      <name val="Aptos Narrow"/>
      <family val="2"/>
      <scheme val="minor"/>
    </font>
    <font>
      <sz val="11"/>
      <color theme="5" tint="-0.499984740745262"/>
      <name val="Aptos Narrow"/>
      <family val="2"/>
      <scheme val="minor"/>
    </font>
    <font>
      <b/>
      <sz val="11"/>
      <color rgb="FF000000"/>
      <name val="Aptos Narrow"/>
      <family val="2"/>
      <scheme val="minor"/>
    </font>
  </fonts>
  <fills count="19">
    <fill>
      <patternFill patternType="none"/>
    </fill>
    <fill>
      <patternFill patternType="gray125"/>
    </fill>
    <fill>
      <patternFill patternType="solid">
        <fgColor rgb="FFDBEFEC"/>
        <bgColor indexed="64"/>
      </patternFill>
    </fill>
    <fill>
      <patternFill patternType="solid">
        <fgColor rgb="FFFFFFFF"/>
        <bgColor indexed="64"/>
      </patternFill>
    </fill>
    <fill>
      <patternFill patternType="solid">
        <fgColor rgb="FFF8D9D4"/>
        <bgColor indexed="64"/>
      </patternFill>
    </fill>
    <fill>
      <patternFill patternType="solid">
        <fgColor rgb="FFE1ECBA"/>
        <bgColor indexed="64"/>
      </patternFill>
    </fill>
    <fill>
      <patternFill patternType="solid">
        <fgColor rgb="FFD5EFF7"/>
        <bgColor indexed="64"/>
      </patternFill>
    </fill>
    <fill>
      <patternFill patternType="solid">
        <fgColor rgb="FF12355B"/>
        <bgColor indexed="64"/>
      </patternFill>
    </fill>
    <fill>
      <patternFill patternType="solid">
        <fgColor rgb="FFF5F7FA"/>
        <bgColor indexed="64"/>
      </patternFill>
    </fill>
    <fill>
      <patternFill patternType="solid">
        <fgColor rgb="FFC62828"/>
        <bgColor indexed="64"/>
      </patternFill>
    </fill>
    <fill>
      <patternFill patternType="solid">
        <fgColor rgb="FFF2B705"/>
        <bgColor indexed="64"/>
      </patternFill>
    </fill>
    <fill>
      <patternFill patternType="solid">
        <fgColor rgb="FFEAF4FB"/>
        <bgColor indexed="64"/>
      </patternFill>
    </fill>
    <fill>
      <patternFill patternType="solid">
        <fgColor theme="5" tint="0.79998168889431442"/>
        <bgColor indexed="64"/>
      </patternFill>
    </fill>
    <fill>
      <patternFill patternType="solid">
        <fgColor theme="6"/>
        <bgColor indexed="64"/>
      </patternFill>
    </fill>
    <fill>
      <patternFill patternType="solid">
        <fgColor theme="4"/>
        <bgColor indexed="64"/>
      </patternFill>
    </fill>
    <fill>
      <patternFill patternType="solid">
        <fgColor rgb="FF002060"/>
        <bgColor indexed="64"/>
      </patternFill>
    </fill>
    <fill>
      <patternFill patternType="solid">
        <fgColor theme="5" tint="-0.249977111117893"/>
        <bgColor indexed="64"/>
      </patternFill>
    </fill>
    <fill>
      <patternFill patternType="solid">
        <fgColor theme="0"/>
        <bgColor indexed="64"/>
      </patternFill>
    </fill>
    <fill>
      <patternFill patternType="solid">
        <fgColor rgb="FFFFC000"/>
        <bgColor indexed="64"/>
      </patternFill>
    </fill>
  </fills>
  <borders count="7">
    <border>
      <left/>
      <right/>
      <top/>
      <bottom/>
      <diagonal/>
    </border>
    <border>
      <left/>
      <right/>
      <top/>
      <bottom style="thin">
        <color rgb="FFE8E2DA"/>
      </bottom>
      <diagonal/>
    </border>
    <border>
      <left/>
      <right/>
      <top style="thin">
        <color rgb="FFE8E2DA"/>
      </top>
      <bottom style="thin">
        <color rgb="FFE8E2DA"/>
      </bottom>
      <diagonal/>
    </border>
    <border>
      <left/>
      <right/>
      <top style="thin">
        <color rgb="FFE8E2DA"/>
      </top>
      <bottom/>
      <diagonal/>
    </border>
    <border>
      <left style="thin">
        <color auto="1"/>
      </left>
      <right style="thin">
        <color auto="1"/>
      </right>
      <top/>
      <bottom style="thin">
        <color auto="1"/>
      </bottom>
      <diagonal/>
    </border>
    <border>
      <left style="thin">
        <color rgb="FFD9E2EC"/>
      </left>
      <right style="thin">
        <color rgb="FFD9E2EC"/>
      </right>
      <top style="thin">
        <color rgb="FFD9E2EC"/>
      </top>
      <bottom style="thin">
        <color rgb="FFD9E2EC"/>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s>
  <cellStyleXfs count="2">
    <xf numFmtId="0" fontId="0" fillId="0" borderId="0"/>
    <xf numFmtId="0" fontId="20" fillId="0" borderId="0" applyNumberFormat="0" applyFill="0" applyBorder="0" applyAlignment="0" applyProtection="0"/>
  </cellStyleXfs>
  <cellXfs count="120">
    <xf numFmtId="0" fontId="0" fillId="0" borderId="0" xfId="0"/>
    <xf numFmtId="0" fontId="0" fillId="0" borderId="0" xfId="0" applyAlignment="1">
      <alignment wrapText="1"/>
    </xf>
    <xf numFmtId="0" fontId="0" fillId="0" borderId="0" xfId="0" applyAlignment="1">
      <alignment horizontal="center" wrapText="1"/>
    </xf>
    <xf numFmtId="9" fontId="0" fillId="6" borderId="0" xfId="0" applyNumberFormat="1" applyFill="1"/>
    <xf numFmtId="0" fontId="7" fillId="3" borderId="1" xfId="0" applyFont="1" applyFill="1" applyBorder="1" applyAlignment="1">
      <alignment wrapText="1"/>
    </xf>
    <xf numFmtId="0" fontId="7" fillId="3" borderId="2" xfId="0" applyFont="1" applyFill="1" applyBorder="1" applyAlignment="1">
      <alignment wrapText="1"/>
    </xf>
    <xf numFmtId="0" fontId="7" fillId="3" borderId="3" xfId="0" applyFont="1" applyFill="1" applyBorder="1" applyAlignment="1">
      <alignment wrapText="1"/>
    </xf>
    <xf numFmtId="0" fontId="1" fillId="2" borderId="0" xfId="0" applyFont="1" applyFill="1"/>
    <xf numFmtId="0" fontId="7" fillId="8" borderId="0" xfId="0" applyFont="1" applyFill="1" applyAlignment="1">
      <alignment wrapText="1"/>
    </xf>
    <xf numFmtId="0" fontId="0" fillId="8" borderId="0" xfId="0" applyFill="1" applyAlignment="1">
      <alignment wrapText="1"/>
    </xf>
    <xf numFmtId="0" fontId="10" fillId="8" borderId="0" xfId="0" applyFont="1" applyFill="1" applyAlignment="1">
      <alignment wrapText="1"/>
    </xf>
    <xf numFmtId="0" fontId="10" fillId="0" borderId="0" xfId="0" applyFont="1" applyAlignment="1">
      <alignment wrapText="1"/>
    </xf>
    <xf numFmtId="0" fontId="10" fillId="3" borderId="1" xfId="0" applyFont="1" applyFill="1" applyBorder="1"/>
    <xf numFmtId="9" fontId="10" fillId="3" borderId="1" xfId="0" applyNumberFormat="1" applyFont="1" applyFill="1" applyBorder="1"/>
    <xf numFmtId="0" fontId="10" fillId="3" borderId="1" xfId="0" applyFont="1" applyFill="1" applyBorder="1" applyAlignment="1">
      <alignment wrapText="1"/>
    </xf>
    <xf numFmtId="0" fontId="10" fillId="3" borderId="2" xfId="0" applyFont="1" applyFill="1" applyBorder="1"/>
    <xf numFmtId="9" fontId="10" fillId="3" borderId="2" xfId="0" applyNumberFormat="1" applyFont="1" applyFill="1" applyBorder="1"/>
    <xf numFmtId="0" fontId="10" fillId="3" borderId="2" xfId="0" applyFont="1" applyFill="1" applyBorder="1" applyAlignment="1">
      <alignment wrapText="1"/>
    </xf>
    <xf numFmtId="0" fontId="10" fillId="3" borderId="3" xfId="0" applyFont="1" applyFill="1" applyBorder="1"/>
    <xf numFmtId="9" fontId="10" fillId="3" borderId="3" xfId="0" applyNumberFormat="1" applyFont="1" applyFill="1" applyBorder="1"/>
    <xf numFmtId="0" fontId="10" fillId="3" borderId="3" xfId="0" applyFont="1" applyFill="1" applyBorder="1" applyAlignment="1">
      <alignment wrapText="1"/>
    </xf>
    <xf numFmtId="0" fontId="4" fillId="7" borderId="0" xfId="0" applyFont="1" applyFill="1" applyAlignment="1">
      <alignment horizontal="center" vertical="center"/>
    </xf>
    <xf numFmtId="9" fontId="4" fillId="7" borderId="0" xfId="0" applyNumberFormat="1" applyFont="1" applyFill="1" applyAlignment="1">
      <alignment horizontal="center" vertical="center"/>
    </xf>
    <xf numFmtId="0" fontId="4" fillId="7" borderId="0" xfId="0" applyFont="1" applyFill="1" applyAlignment="1">
      <alignment horizontal="center" vertical="center" wrapText="1"/>
    </xf>
    <xf numFmtId="0" fontId="1" fillId="11" borderId="0" xfId="0" applyFont="1" applyFill="1"/>
    <xf numFmtId="9" fontId="1" fillId="11" borderId="0" xfId="0" applyNumberFormat="1" applyFont="1" applyFill="1"/>
    <xf numFmtId="0" fontId="1" fillId="11" borderId="0" xfId="0" applyFont="1" applyFill="1" applyAlignment="1">
      <alignment wrapText="1"/>
    </xf>
    <xf numFmtId="0" fontId="7" fillId="3" borderId="1" xfId="0" applyFont="1" applyFill="1" applyBorder="1" applyAlignment="1">
      <alignment horizontal="center" wrapText="1"/>
    </xf>
    <xf numFmtId="0" fontId="7" fillId="3" borderId="2" xfId="0" applyFont="1" applyFill="1" applyBorder="1" applyAlignment="1">
      <alignment horizontal="center" wrapText="1"/>
    </xf>
    <xf numFmtId="0" fontId="7" fillId="3" borderId="3" xfId="0" applyFont="1" applyFill="1" applyBorder="1" applyAlignment="1">
      <alignment horizontal="center" wrapText="1"/>
    </xf>
    <xf numFmtId="0" fontId="10" fillId="3" borderId="1" xfId="0" applyFont="1" applyFill="1" applyBorder="1" applyAlignment="1">
      <alignment horizontal="center" wrapText="1"/>
    </xf>
    <xf numFmtId="0" fontId="10" fillId="3" borderId="2" xfId="0" applyFont="1" applyFill="1" applyBorder="1" applyAlignment="1">
      <alignment horizontal="center" wrapText="1"/>
    </xf>
    <xf numFmtId="0" fontId="10" fillId="3" borderId="3" xfId="0" applyFont="1" applyFill="1" applyBorder="1" applyAlignment="1">
      <alignment horizontal="center" wrapText="1"/>
    </xf>
    <xf numFmtId="0" fontId="11" fillId="3" borderId="1" xfId="0" applyFont="1" applyFill="1" applyBorder="1"/>
    <xf numFmtId="0" fontId="11" fillId="3" borderId="2" xfId="0" applyFont="1" applyFill="1" applyBorder="1"/>
    <xf numFmtId="0" fontId="11" fillId="3" borderId="3" xfId="0" applyFont="1" applyFill="1" applyBorder="1"/>
    <xf numFmtId="0" fontId="11" fillId="4" borderId="0" xfId="0" applyFont="1" applyFill="1"/>
    <xf numFmtId="0" fontId="12" fillId="11" borderId="0" xfId="0" applyFont="1" applyFill="1"/>
    <xf numFmtId="0" fontId="14" fillId="5" borderId="0" xfId="0" applyFont="1" applyFill="1"/>
    <xf numFmtId="0" fontId="0" fillId="11" borderId="0" xfId="0" applyFill="1" applyAlignment="1">
      <alignment horizontal="center"/>
    </xf>
    <xf numFmtId="0" fontId="0" fillId="3" borderId="0" xfId="0" applyFill="1" applyAlignment="1">
      <alignment wrapText="1"/>
    </xf>
    <xf numFmtId="0" fontId="0" fillId="3" borderId="0" xfId="0" applyFill="1" applyAlignment="1">
      <alignment horizontal="center" wrapText="1"/>
    </xf>
    <xf numFmtId="0" fontId="0" fillId="8" borderId="0" xfId="0" applyFill="1"/>
    <xf numFmtId="0" fontId="15" fillId="0" borderId="0" xfId="0" applyFont="1" applyAlignment="1">
      <alignment horizontal="center" vertical="center"/>
    </xf>
    <xf numFmtId="0" fontId="16" fillId="0" borderId="0" xfId="0" applyFont="1" applyAlignment="1">
      <alignment horizontal="center"/>
    </xf>
    <xf numFmtId="0" fontId="10" fillId="3" borderId="0" xfId="0" applyFont="1" applyFill="1" applyAlignment="1">
      <alignment wrapText="1"/>
    </xf>
    <xf numFmtId="0" fontId="0" fillId="0" borderId="5" xfId="0" applyBorder="1"/>
    <xf numFmtId="0" fontId="0" fillId="3" borderId="5" xfId="0" applyFill="1" applyBorder="1" applyAlignment="1">
      <alignment vertical="top" wrapText="1"/>
    </xf>
    <xf numFmtId="0" fontId="10" fillId="3" borderId="4" xfId="0" applyFont="1" applyFill="1" applyBorder="1" applyAlignment="1">
      <alignment vertical="top" wrapText="1"/>
    </xf>
    <xf numFmtId="0" fontId="10" fillId="0" borderId="0" xfId="0" applyFont="1" applyAlignment="1">
      <alignment horizontal="center" wrapText="1"/>
    </xf>
    <xf numFmtId="0" fontId="10" fillId="0" borderId="5" xfId="0" applyFont="1" applyBorder="1"/>
    <xf numFmtId="0" fontId="10" fillId="3" borderId="5" xfId="0" applyFont="1" applyFill="1" applyBorder="1" applyAlignment="1">
      <alignment vertical="top" wrapText="1"/>
    </xf>
    <xf numFmtId="0" fontId="10" fillId="0" borderId="5" xfId="0" applyFont="1" applyBorder="1" applyAlignment="1">
      <alignment wrapText="1"/>
    </xf>
    <xf numFmtId="0" fontId="10" fillId="0" borderId="5" xfId="0" applyFont="1" applyBorder="1" applyAlignment="1">
      <alignment horizontal="center"/>
    </xf>
    <xf numFmtId="0" fontId="10" fillId="11" borderId="0" xfId="0" applyFont="1" applyFill="1" applyAlignment="1">
      <alignment horizontal="center" vertical="center"/>
    </xf>
    <xf numFmtId="0" fontId="10" fillId="3" borderId="0" xfId="0" applyFont="1" applyFill="1" applyAlignment="1">
      <alignment horizontal="center" wrapText="1"/>
    </xf>
    <xf numFmtId="14" fontId="10" fillId="3" borderId="1" xfId="0" applyNumberFormat="1" applyFont="1" applyFill="1" applyBorder="1" applyAlignment="1">
      <alignment horizontal="center" wrapText="1"/>
    </xf>
    <xf numFmtId="14" fontId="10" fillId="3" borderId="2" xfId="0" applyNumberFormat="1" applyFont="1" applyFill="1" applyBorder="1" applyAlignment="1">
      <alignment horizontal="center" wrapText="1"/>
    </xf>
    <xf numFmtId="14" fontId="10" fillId="3" borderId="3" xfId="0" applyNumberFormat="1" applyFont="1" applyFill="1" applyBorder="1" applyAlignment="1">
      <alignment horizontal="center" wrapText="1"/>
    </xf>
    <xf numFmtId="14" fontId="7" fillId="3" borderId="1" xfId="0" applyNumberFormat="1" applyFont="1" applyFill="1" applyBorder="1" applyAlignment="1">
      <alignment horizontal="center" wrapText="1"/>
    </xf>
    <xf numFmtId="14" fontId="7" fillId="3" borderId="2" xfId="0" applyNumberFormat="1" applyFont="1" applyFill="1" applyBorder="1" applyAlignment="1">
      <alignment horizontal="center" wrapText="1"/>
    </xf>
    <xf numFmtId="14" fontId="7" fillId="3" borderId="3" xfId="0" applyNumberFormat="1" applyFont="1" applyFill="1" applyBorder="1" applyAlignment="1">
      <alignment horizontal="center" wrapText="1"/>
    </xf>
    <xf numFmtId="14" fontId="0" fillId="3" borderId="0" xfId="0" applyNumberFormat="1" applyFill="1" applyAlignment="1">
      <alignment horizontal="center" wrapText="1"/>
    </xf>
    <xf numFmtId="14" fontId="10" fillId="3" borderId="0" xfId="0" applyNumberFormat="1" applyFont="1" applyFill="1" applyAlignment="1">
      <alignment horizontal="center" wrapText="1"/>
    </xf>
    <xf numFmtId="0" fontId="3" fillId="7" borderId="0" xfId="0" applyFont="1" applyFill="1"/>
    <xf numFmtId="0" fontId="0" fillId="7" borderId="0" xfId="0" applyFill="1"/>
    <xf numFmtId="0" fontId="10" fillId="11" borderId="0" xfId="0" applyFont="1" applyFill="1"/>
    <xf numFmtId="0" fontId="10" fillId="3" borderId="5" xfId="0" applyFont="1" applyFill="1" applyBorder="1" applyAlignment="1">
      <alignment horizontal="left" vertical="top" wrapText="1"/>
    </xf>
    <xf numFmtId="0" fontId="20" fillId="3" borderId="2" xfId="1" applyFill="1" applyBorder="1" applyAlignment="1">
      <alignment wrapText="1"/>
    </xf>
    <xf numFmtId="0" fontId="13" fillId="12" borderId="0" xfId="0" applyFont="1" applyFill="1"/>
    <xf numFmtId="0" fontId="4" fillId="15" borderId="0" xfId="0" applyFont="1" applyFill="1" applyAlignment="1">
      <alignment horizontal="center" vertical="center"/>
    </xf>
    <xf numFmtId="0" fontId="3" fillId="3" borderId="6" xfId="0" applyFont="1" applyFill="1" applyBorder="1"/>
    <xf numFmtId="0" fontId="21" fillId="11" borderId="0" xfId="0" applyFont="1" applyFill="1"/>
    <xf numFmtId="0" fontId="22" fillId="3" borderId="1" xfId="0" applyFont="1" applyFill="1" applyBorder="1"/>
    <xf numFmtId="0" fontId="22" fillId="3" borderId="2" xfId="0" applyFont="1" applyFill="1" applyBorder="1"/>
    <xf numFmtId="0" fontId="22" fillId="3" borderId="3" xfId="0" applyFont="1" applyFill="1" applyBorder="1"/>
    <xf numFmtId="0" fontId="23" fillId="7" borderId="0" xfId="0" applyFont="1" applyFill="1" applyAlignment="1">
      <alignment horizontal="center" vertical="center"/>
    </xf>
    <xf numFmtId="0" fontId="24" fillId="3" borderId="1" xfId="0" applyFont="1" applyFill="1" applyBorder="1"/>
    <xf numFmtId="0" fontId="24" fillId="3" borderId="2" xfId="0" applyFont="1" applyFill="1" applyBorder="1"/>
    <xf numFmtId="0" fontId="24" fillId="3" borderId="3" xfId="0" applyFont="1" applyFill="1" applyBorder="1"/>
    <xf numFmtId="0" fontId="25" fillId="11" borderId="0" xfId="0" applyFont="1" applyFill="1"/>
    <xf numFmtId="0" fontId="4" fillId="14" borderId="5" xfId="0" applyFont="1" applyFill="1" applyBorder="1" applyAlignment="1">
      <alignment vertical="top" wrapText="1"/>
    </xf>
    <xf numFmtId="0" fontId="4" fillId="14" borderId="0" xfId="0" applyFont="1" applyFill="1" applyAlignment="1">
      <alignment horizontal="center" vertical="center" wrapText="1"/>
    </xf>
    <xf numFmtId="0" fontId="0" fillId="17" borderId="0" xfId="0" applyFill="1"/>
    <xf numFmtId="0" fontId="4" fillId="14" borderId="0" xfId="0" applyFont="1" applyFill="1" applyAlignment="1">
      <alignment wrapText="1"/>
    </xf>
    <xf numFmtId="0" fontId="4" fillId="14" borderId="0" xfId="0" applyFont="1" applyFill="1" applyAlignment="1">
      <alignment horizontal="center" wrapText="1"/>
    </xf>
    <xf numFmtId="0" fontId="23" fillId="14" borderId="5" xfId="0" applyFont="1" applyFill="1" applyBorder="1" applyAlignment="1">
      <alignment vertical="top" wrapText="1"/>
    </xf>
    <xf numFmtId="0" fontId="23" fillId="14" borderId="5" xfId="0" applyFont="1" applyFill="1" applyBorder="1" applyAlignment="1">
      <alignment horizontal="center" vertical="top" wrapText="1"/>
    </xf>
    <xf numFmtId="0" fontId="4" fillId="9" borderId="0" xfId="0" applyFont="1" applyFill="1" applyAlignment="1">
      <alignment horizontal="center"/>
    </xf>
    <xf numFmtId="0" fontId="25" fillId="10" borderId="0" xfId="0" applyFont="1" applyFill="1" applyAlignment="1">
      <alignment horizontal="center"/>
    </xf>
    <xf numFmtId="0" fontId="4" fillId="13" borderId="0" xfId="0" applyFont="1" applyFill="1" applyAlignment="1">
      <alignment horizontal="center"/>
    </xf>
    <xf numFmtId="0" fontId="25" fillId="18" borderId="0" xfId="0" applyFont="1" applyFill="1" applyAlignment="1">
      <alignment horizontal="center"/>
    </xf>
    <xf numFmtId="0" fontId="23" fillId="9" borderId="0" xfId="0" applyFont="1" applyFill="1" applyAlignment="1">
      <alignment horizontal="center"/>
    </xf>
    <xf numFmtId="0" fontId="23" fillId="13" borderId="0" xfId="0" applyFont="1" applyFill="1" applyAlignment="1">
      <alignment horizontal="center"/>
    </xf>
    <xf numFmtId="0" fontId="4" fillId="9" borderId="0" xfId="0" applyFont="1" applyFill="1" applyAlignment="1">
      <alignment horizontal="center" vertical="center" shrinkToFit="1"/>
    </xf>
    <xf numFmtId="0" fontId="4" fillId="9" borderId="0" xfId="0" applyFont="1" applyFill="1" applyAlignment="1">
      <alignment wrapText="1"/>
    </xf>
    <xf numFmtId="0" fontId="4" fillId="7" borderId="0" xfId="0" applyFont="1" applyFill="1" applyAlignment="1">
      <alignment horizontal="center" vertical="center"/>
    </xf>
    <xf numFmtId="0" fontId="10" fillId="11" borderId="5" xfId="0" applyFont="1" applyFill="1" applyBorder="1" applyAlignment="1">
      <alignment wrapText="1"/>
    </xf>
    <xf numFmtId="0" fontId="5" fillId="7" borderId="0" xfId="0" applyFont="1" applyFill="1" applyAlignment="1">
      <alignment wrapText="1"/>
    </xf>
    <xf numFmtId="0" fontId="3" fillId="7" borderId="0" xfId="0" applyFont="1" applyFill="1" applyAlignment="1">
      <alignment wrapText="1"/>
    </xf>
    <xf numFmtId="0" fontId="8" fillId="7" borderId="0" xfId="0" applyFont="1" applyFill="1" applyAlignment="1">
      <alignment wrapText="1"/>
    </xf>
    <xf numFmtId="0" fontId="17" fillId="7" borderId="5" xfId="0" applyFont="1" applyFill="1" applyBorder="1"/>
    <xf numFmtId="0" fontId="2" fillId="14" borderId="0" xfId="0" applyFont="1" applyFill="1" applyAlignment="1">
      <alignment horizontal="center" vertical="center"/>
    </xf>
    <xf numFmtId="0" fontId="2" fillId="9" borderId="0" xfId="0" applyFont="1" applyFill="1" applyAlignment="1">
      <alignment horizontal="center" vertical="center"/>
    </xf>
    <xf numFmtId="0" fontId="2" fillId="16" borderId="0" xfId="0" applyFont="1" applyFill="1" applyAlignment="1">
      <alignment horizontal="center" vertical="center"/>
    </xf>
    <xf numFmtId="0" fontId="2" fillId="13" borderId="0" xfId="0" applyFont="1" applyFill="1" applyAlignment="1">
      <alignment horizontal="center" vertical="center"/>
    </xf>
    <xf numFmtId="0" fontId="9" fillId="8" borderId="0" xfId="0" applyFont="1" applyFill="1"/>
    <xf numFmtId="0" fontId="4" fillId="14" borderId="0" xfId="0" applyFont="1" applyFill="1" applyAlignment="1">
      <alignment horizontal="center" vertical="center"/>
    </xf>
    <xf numFmtId="0" fontId="4" fillId="9" borderId="0" xfId="0" applyFont="1" applyFill="1" applyAlignment="1">
      <alignment horizontal="center" vertical="center"/>
    </xf>
    <xf numFmtId="0" fontId="4" fillId="16" borderId="0" xfId="0" applyFont="1" applyFill="1" applyAlignment="1">
      <alignment horizontal="center" vertical="center"/>
    </xf>
    <xf numFmtId="0" fontId="4" fillId="13" borderId="0" xfId="0" applyFont="1" applyFill="1" applyAlignment="1">
      <alignment horizontal="center" vertical="center"/>
    </xf>
    <xf numFmtId="0" fontId="6" fillId="7" borderId="0" xfId="0" applyFont="1" applyFill="1" applyAlignment="1">
      <alignment horizontal="center" vertical="center"/>
    </xf>
    <xf numFmtId="0" fontId="3" fillId="7" borderId="0" xfId="0" applyFont="1" applyFill="1"/>
    <xf numFmtId="0" fontId="6" fillId="7" borderId="0" xfId="0" applyFont="1" applyFill="1"/>
    <xf numFmtId="0" fontId="4" fillId="7" borderId="0" xfId="0" applyFont="1" applyFill="1" applyAlignment="1">
      <alignment horizontal="center"/>
    </xf>
    <xf numFmtId="0" fontId="19" fillId="7" borderId="5" xfId="0" applyFont="1" applyFill="1" applyBorder="1"/>
    <xf numFmtId="0" fontId="18" fillId="7" borderId="5" xfId="0" applyFont="1" applyFill="1" applyBorder="1" applyAlignment="1">
      <alignment wrapText="1"/>
    </xf>
    <xf numFmtId="0" fontId="18" fillId="7" borderId="5" xfId="0" applyFont="1" applyFill="1" applyBorder="1" applyAlignment="1">
      <alignment horizontal="center"/>
    </xf>
    <xf numFmtId="0" fontId="10" fillId="11" borderId="5" xfId="0" applyFont="1" applyFill="1" applyBorder="1" applyAlignment="1">
      <alignment horizontal="center" wrapText="1"/>
    </xf>
    <xf numFmtId="0" fontId="25" fillId="18" borderId="0" xfId="0" applyFont="1" applyFill="1" applyAlignment="1">
      <alignment horizontal="center" vertical="center"/>
    </xf>
  </cellXfs>
  <cellStyles count="2">
    <cellStyle name="Hyperlink" xfId="1" builtinId="8"/>
    <cellStyle name="Normal" xfId="0" builtinId="0"/>
  </cellStyles>
  <dxfs count="68">
    <dxf>
      <font>
        <b/>
        <i val="0"/>
        <color rgb="FF456014"/>
      </font>
      <fill>
        <patternFill patternType="solid">
          <fgColor indexed="64"/>
          <bgColor rgb="FFE1ECBA"/>
        </patternFill>
      </fill>
    </dxf>
    <dxf>
      <font>
        <b/>
        <i val="0"/>
        <color rgb="FF363533"/>
      </font>
      <fill>
        <patternFill patternType="solid">
          <fgColor indexed="64"/>
          <bgColor rgb="FFFFF2CC"/>
        </patternFill>
      </fill>
    </dxf>
    <dxf>
      <font>
        <b/>
        <i val="0"/>
        <color rgb="FF9B3723"/>
      </font>
      <fill>
        <patternFill patternType="solid">
          <fgColor indexed="64"/>
          <bgColor rgb="FFF8D9D4"/>
        </patternFill>
      </fill>
    </dxf>
    <dxf>
      <font>
        <b/>
        <i val="0"/>
        <color rgb="FF456014"/>
      </font>
      <fill>
        <patternFill patternType="solid">
          <fgColor indexed="64"/>
          <bgColor rgb="FFE1ECBA"/>
        </patternFill>
      </fill>
    </dxf>
    <dxf>
      <font>
        <b/>
        <i val="0"/>
        <color rgb="FF363533"/>
      </font>
      <fill>
        <patternFill patternType="solid">
          <fgColor indexed="64"/>
          <bgColor rgb="FFFFF2CC"/>
        </patternFill>
      </fill>
    </dxf>
    <dxf>
      <font>
        <b/>
        <i val="0"/>
        <color rgb="FF9B3723"/>
      </font>
      <fill>
        <patternFill patternType="solid">
          <fgColor indexed="64"/>
          <bgColor rgb="FFF8D9D4"/>
        </patternFill>
      </fill>
    </dxf>
    <dxf>
      <font>
        <b/>
        <i val="0"/>
        <color rgb="FF456014"/>
      </font>
      <fill>
        <patternFill patternType="solid">
          <fgColor indexed="64"/>
          <bgColor rgb="FFE1ECBA"/>
        </patternFill>
      </fill>
    </dxf>
    <dxf>
      <font>
        <b/>
        <i val="0"/>
        <color rgb="FF363533"/>
      </font>
      <fill>
        <patternFill patternType="solid">
          <fgColor indexed="64"/>
          <bgColor rgb="FFFFF2CC"/>
        </patternFill>
      </fill>
    </dxf>
    <dxf>
      <font>
        <b/>
        <i val="0"/>
        <color rgb="FF9B3723"/>
      </font>
      <fill>
        <patternFill patternType="solid">
          <fgColor indexed="64"/>
          <bgColor rgb="FFF8D9D4"/>
        </patternFill>
      </fill>
    </dxf>
    <dxf>
      <font>
        <b/>
        <i val="0"/>
        <color rgb="FF456014"/>
      </font>
      <fill>
        <patternFill patternType="solid">
          <fgColor indexed="64"/>
          <bgColor rgb="FFE1ECBA"/>
        </patternFill>
      </fill>
    </dxf>
    <dxf>
      <font>
        <b/>
        <i val="0"/>
        <color rgb="FF363533"/>
      </font>
      <fill>
        <patternFill patternType="solid">
          <fgColor indexed="64"/>
          <bgColor rgb="FFFFF2CC"/>
        </patternFill>
      </fill>
    </dxf>
    <dxf>
      <font>
        <b/>
        <i val="0"/>
        <color rgb="FF9B3723"/>
      </font>
      <fill>
        <patternFill patternType="solid">
          <fgColor indexed="64"/>
          <bgColor rgb="FFF8D9D4"/>
        </patternFill>
      </fill>
    </dxf>
    <dxf>
      <font>
        <color rgb="FF1F2933"/>
      </font>
      <numFmt numFmtId="19" formatCode="m/d/yyyy"/>
      <fill>
        <patternFill patternType="solid">
          <fgColor indexed="64"/>
          <bgColor rgb="FFFFFFFF"/>
        </patternFill>
      </fill>
      <alignment horizontal="center" wrapText="1"/>
    </dxf>
    <dxf>
      <font>
        <color rgb="FF1F2933"/>
      </font>
      <fill>
        <patternFill patternType="solid">
          <fgColor indexed="64"/>
          <bgColor rgb="FFFFFFFF"/>
        </patternFill>
      </fill>
      <alignment wrapText="1"/>
    </dxf>
    <dxf>
      <font>
        <color rgb="FF1F2933"/>
      </font>
      <fill>
        <patternFill patternType="solid">
          <fgColor indexed="64"/>
          <bgColor rgb="FFFFFFFF"/>
        </patternFill>
      </fill>
      <alignment wrapText="1"/>
    </dxf>
    <dxf>
      <font>
        <color rgb="FF1F2933"/>
      </font>
      <fill>
        <patternFill patternType="solid">
          <fgColor indexed="64"/>
          <bgColor rgb="FFFFFFFF"/>
        </patternFill>
      </fill>
      <alignment horizontal="center" wrapText="1"/>
    </dxf>
    <dxf>
      <font>
        <color rgb="FF1F2933"/>
      </font>
      <fill>
        <patternFill patternType="solid">
          <fgColor indexed="64"/>
          <bgColor rgb="FFFFFFFF"/>
        </patternFill>
      </fill>
      <alignment wrapText="1"/>
    </dxf>
    <dxf>
      <font>
        <color rgb="FF1F2933"/>
      </font>
      <fill>
        <patternFill patternType="solid">
          <fgColor indexed="64"/>
          <bgColor rgb="FFFFFFFF"/>
        </patternFill>
      </fill>
      <alignment wrapText="1"/>
    </dxf>
    <dxf>
      <font>
        <color rgb="FF1F2933"/>
      </font>
      <fill>
        <patternFill patternType="solid">
          <fgColor indexed="64"/>
          <bgColor rgb="FFFFFFFF"/>
        </patternFill>
      </fill>
      <alignment wrapText="1"/>
    </dxf>
    <dxf>
      <font>
        <b/>
        <color rgb="FFFFFFFF"/>
      </font>
      <fill>
        <patternFill patternType="solid">
          <fgColor indexed="64"/>
          <bgColor theme="4"/>
        </patternFill>
      </fill>
      <alignment wrapText="1"/>
    </dxf>
    <dxf>
      <font>
        <color rgb="FF1F2933"/>
      </font>
      <numFmt numFmtId="19" formatCode="m/d/yyyy"/>
      <fill>
        <patternFill patternType="solid">
          <fgColor indexed="64"/>
          <bgColor rgb="FFFFFFFF"/>
        </patternFill>
      </fill>
      <alignment horizontal="center" wrapText="1"/>
    </dxf>
    <dxf>
      <font>
        <color rgb="FF1F2933"/>
      </font>
      <fill>
        <patternFill patternType="solid">
          <fgColor indexed="64"/>
          <bgColor rgb="FFFFFFFF"/>
        </patternFill>
      </fill>
      <alignment wrapText="1"/>
    </dxf>
    <dxf>
      <font>
        <color rgb="FF1F2933"/>
      </font>
      <fill>
        <patternFill patternType="solid">
          <fgColor indexed="64"/>
          <bgColor rgb="FFFFFFFF"/>
        </patternFill>
      </fill>
      <alignment wrapText="1"/>
    </dxf>
    <dxf>
      <font>
        <color rgb="FF1F2933"/>
      </font>
      <fill>
        <patternFill patternType="solid">
          <fgColor indexed="64"/>
          <bgColor rgb="FFFFFFFF"/>
        </patternFill>
      </fill>
      <alignment horizontal="center" wrapText="1"/>
    </dxf>
    <dxf>
      <font>
        <color rgb="FF1F2933"/>
      </font>
      <fill>
        <patternFill patternType="solid">
          <fgColor indexed="64"/>
          <bgColor rgb="FFFFFFFF"/>
        </patternFill>
      </fill>
      <alignment wrapText="1"/>
    </dxf>
    <dxf>
      <font>
        <color rgb="FF1F2933"/>
      </font>
      <fill>
        <patternFill patternType="solid">
          <fgColor indexed="64"/>
          <bgColor rgb="FFFFFFFF"/>
        </patternFill>
      </fill>
      <alignment wrapText="1"/>
    </dxf>
    <dxf>
      <font>
        <color rgb="FF1F2933"/>
      </font>
      <fill>
        <patternFill patternType="solid">
          <fgColor indexed="64"/>
          <bgColor rgb="FFFFFFFF"/>
        </patternFill>
      </fill>
      <alignment wrapText="1"/>
    </dxf>
    <dxf>
      <font>
        <b/>
        <color rgb="FFFFFFFF"/>
      </font>
      <fill>
        <patternFill patternType="solid">
          <fgColor indexed="64"/>
          <bgColor theme="4"/>
        </patternFill>
      </fill>
      <alignment wrapText="1"/>
    </dxf>
    <dxf>
      <numFmt numFmtId="19" formatCode="m/d/yyyy"/>
      <fill>
        <patternFill patternType="solid">
          <fgColor indexed="64"/>
          <bgColor rgb="FFFFFFFF"/>
        </patternFill>
      </fill>
      <alignment horizontal="center" wrapText="1"/>
    </dxf>
    <dxf>
      <fill>
        <patternFill patternType="solid">
          <fgColor indexed="64"/>
          <bgColor rgb="FFFFFFFF"/>
        </patternFill>
      </fill>
      <alignment wrapText="1"/>
    </dxf>
    <dxf>
      <fill>
        <patternFill patternType="solid">
          <fgColor indexed="64"/>
          <bgColor rgb="FFFFFFFF"/>
        </patternFill>
      </fill>
      <alignment wrapText="1"/>
    </dxf>
    <dxf>
      <fill>
        <patternFill patternType="solid">
          <fgColor indexed="64"/>
          <bgColor rgb="FFFFFFFF"/>
        </patternFill>
      </fill>
      <alignment horizontal="center" wrapText="1"/>
    </dxf>
    <dxf>
      <fill>
        <patternFill patternType="solid">
          <fgColor indexed="64"/>
          <bgColor rgb="FFFFFFFF"/>
        </patternFill>
      </fill>
      <alignment wrapText="1"/>
    </dxf>
    <dxf>
      <fill>
        <patternFill patternType="solid">
          <fgColor indexed="64"/>
          <bgColor rgb="FFFFFFFF"/>
        </patternFill>
      </fill>
      <alignment wrapText="1"/>
    </dxf>
    <dxf>
      <fill>
        <patternFill patternType="solid">
          <fgColor indexed="64"/>
          <bgColor rgb="FFFFFFFF"/>
        </patternFill>
      </fill>
      <alignment wrapText="1"/>
    </dxf>
    <dxf>
      <font>
        <b/>
        <color rgb="FFFFFFFF"/>
      </font>
      <fill>
        <patternFill patternType="solid">
          <fgColor indexed="64"/>
          <bgColor theme="4"/>
        </patternFill>
      </fill>
      <alignment wrapText="1"/>
    </dxf>
    <dxf>
      <font>
        <color rgb="FF363533"/>
      </font>
      <numFmt numFmtId="19" formatCode="m/d/yyyy"/>
      <fill>
        <patternFill patternType="solid">
          <fgColor indexed="64"/>
          <bgColor rgb="FFFFFFFF"/>
        </patternFill>
      </fill>
      <alignment horizontal="center"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horizontal="center"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dxf>
    <dxf>
      <font>
        <b/>
        <color rgb="FFFFFFFF"/>
      </font>
      <fill>
        <patternFill patternType="solid">
          <fgColor indexed="64"/>
          <bgColor theme="4"/>
        </patternFill>
      </fill>
      <alignment horizontal="center" vertical="center" wrapText="1"/>
    </dxf>
    <dxf>
      <font>
        <color rgb="FF363533"/>
      </font>
      <numFmt numFmtId="19" formatCode="m/d/yyyy"/>
      <fill>
        <patternFill patternType="solid">
          <fgColor indexed="64"/>
          <bgColor rgb="FFFFFFFF"/>
        </patternFill>
      </fill>
      <alignment horizontal="center"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horizontal="center"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dxf>
    <dxf>
      <font>
        <b/>
        <color rgb="FFFFFFFF"/>
      </font>
      <fill>
        <patternFill patternType="solid">
          <fgColor indexed="64"/>
          <bgColor theme="4"/>
        </patternFill>
      </fill>
      <alignment horizontal="center" vertical="center" wrapText="1"/>
    </dxf>
    <dxf>
      <font>
        <color rgb="FF1F2933"/>
      </font>
      <numFmt numFmtId="19" formatCode="m/d/yyyy"/>
      <fill>
        <patternFill patternType="solid">
          <fgColor indexed="64"/>
          <bgColor rgb="FFFFFFFF"/>
        </patternFill>
      </fill>
      <alignment horizontal="center" wrapText="1"/>
      <border diagonalUp="0" diagonalDown="0">
        <left/>
        <right/>
        <top style="thin">
          <color rgb="FFE8E2DA"/>
        </top>
        <bottom style="thin">
          <color rgb="FFE8E2DA"/>
        </bottom>
        <vertical/>
        <horizontal style="thin">
          <color rgb="FFE8E2DA"/>
        </horizontal>
      </border>
    </dxf>
    <dxf>
      <font>
        <color rgb="FF1F29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1F29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1F2933"/>
      </font>
      <fill>
        <patternFill patternType="solid">
          <fgColor indexed="64"/>
          <bgColor rgb="FFFFFFFF"/>
        </patternFill>
      </fill>
      <alignment horizontal="center" wrapText="1"/>
      <border diagonalUp="0" diagonalDown="0">
        <left/>
        <right/>
        <top style="thin">
          <color rgb="FFE8E2DA"/>
        </top>
        <bottom style="thin">
          <color rgb="FFE8E2DA"/>
        </bottom>
        <vertical/>
        <horizontal style="thin">
          <color rgb="FFE8E2DA"/>
        </horizontal>
      </border>
    </dxf>
    <dxf>
      <font>
        <color rgb="FF1F29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1F29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1F2933"/>
      </font>
      <fill>
        <patternFill patternType="solid">
          <fgColor indexed="64"/>
          <bgColor rgb="FFFFFFFF"/>
        </patternFill>
      </fill>
      <alignment wrapText="1"/>
    </dxf>
    <dxf>
      <font>
        <b/>
        <color rgb="FFFFFFFF"/>
      </font>
      <fill>
        <patternFill patternType="solid">
          <fgColor indexed="64"/>
          <bgColor theme="4"/>
        </patternFill>
      </fill>
      <alignment horizontal="center" vertical="center" wrapText="1"/>
    </dxf>
    <dxf>
      <font>
        <color rgb="FF363533"/>
      </font>
      <numFmt numFmtId="19" formatCode="m/d/yyyy"/>
      <fill>
        <patternFill patternType="solid">
          <fgColor indexed="64"/>
          <bgColor rgb="FFFFFFFF"/>
        </patternFill>
      </fill>
      <alignment horizontal="center"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horizontal="center"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border diagonalUp="0" diagonalDown="0">
        <left/>
        <right/>
        <top style="thin">
          <color rgb="FFE8E2DA"/>
        </top>
        <bottom style="thin">
          <color rgb="FFE8E2DA"/>
        </bottom>
        <vertical/>
        <horizontal style="thin">
          <color rgb="FFE8E2DA"/>
        </horizontal>
      </border>
    </dxf>
    <dxf>
      <font>
        <color rgb="FF363533"/>
      </font>
      <fill>
        <patternFill patternType="solid">
          <fgColor indexed="64"/>
          <bgColor rgb="FFFFFFFF"/>
        </patternFill>
      </fill>
      <alignment wrapText="1"/>
    </dxf>
    <dxf>
      <font>
        <b/>
        <color rgb="FFFFFFFF"/>
      </font>
      <fill>
        <patternFill patternType="solid">
          <fgColor indexed="64"/>
          <bgColor theme="4"/>
        </patternFill>
      </fill>
      <alignment horizontal="center" vertical="center"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Readiness by Success Factor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Overview!$K$1</c:f>
              <c:strCache>
                <c:ptCount val="1"/>
              </c:strCache>
            </c:strRef>
          </c:tx>
          <c:spPr>
            <a:solidFill>
              <a:schemeClr val="accent1"/>
            </a:solidFill>
            <a:ln>
              <a:noFill/>
            </a:ln>
            <a:effectLst/>
          </c:spPr>
          <c:invertIfNegative val="0"/>
          <c:cat>
            <c:numRef>
              <c:f>Overview!$J$2:$J$8</c:f>
              <c:numCache>
                <c:formatCode>General</c:formatCode>
                <c:ptCount val="7"/>
              </c:numCache>
            </c:numRef>
          </c:cat>
          <c:val>
            <c:numRef>
              <c:f>Overview!$K$2:$K$8</c:f>
              <c:numCache>
                <c:formatCode>General</c:formatCode>
                <c:ptCount val="7"/>
              </c:numCache>
            </c:numRef>
          </c:val>
          <c:extLst>
            <c:ext xmlns:c16="http://schemas.microsoft.com/office/drawing/2014/chart" uri="{C3380CC4-5D6E-409C-BE32-E72D297353CC}">
              <c16:uniqueId val="{00000000-A3F0-4B38-AFCE-59C2DB6EBBC0}"/>
            </c:ext>
          </c:extLst>
        </c:ser>
        <c:ser>
          <c:idx val="1"/>
          <c:order val="1"/>
          <c:tx>
            <c:strRef>
              <c:f>Overview!$L$1</c:f>
              <c:strCache>
                <c:ptCount val="1"/>
              </c:strCache>
            </c:strRef>
          </c:tx>
          <c:spPr>
            <a:solidFill>
              <a:schemeClr val="accent2"/>
            </a:solidFill>
            <a:ln>
              <a:noFill/>
            </a:ln>
            <a:effectLst/>
          </c:spPr>
          <c:invertIfNegative val="0"/>
          <c:cat>
            <c:numRef>
              <c:f>Overview!$J$2:$J$8</c:f>
              <c:numCache>
                <c:formatCode>General</c:formatCode>
                <c:ptCount val="7"/>
              </c:numCache>
            </c:numRef>
          </c:cat>
          <c:val>
            <c:numRef>
              <c:f>Overview!$L$2:$L$8</c:f>
              <c:numCache>
                <c:formatCode>General</c:formatCode>
                <c:ptCount val="7"/>
              </c:numCache>
            </c:numRef>
          </c:val>
          <c:extLst>
            <c:ext xmlns:c16="http://schemas.microsoft.com/office/drawing/2014/chart" uri="{C3380CC4-5D6E-409C-BE32-E72D297353CC}">
              <c16:uniqueId val="{00000001-A3F0-4B38-AFCE-59C2DB6EBBC0}"/>
            </c:ext>
          </c:extLst>
        </c:ser>
        <c:ser>
          <c:idx val="2"/>
          <c:order val="2"/>
          <c:tx>
            <c:strRef>
              <c:f>Overview!$M$1</c:f>
              <c:strCache>
                <c:ptCount val="1"/>
              </c:strCache>
            </c:strRef>
          </c:tx>
          <c:spPr>
            <a:solidFill>
              <a:schemeClr val="accent3"/>
            </a:solidFill>
            <a:ln>
              <a:noFill/>
            </a:ln>
            <a:effectLst/>
          </c:spPr>
          <c:invertIfNegative val="0"/>
          <c:cat>
            <c:numRef>
              <c:f>Overview!$J$2:$J$8</c:f>
              <c:numCache>
                <c:formatCode>General</c:formatCode>
                <c:ptCount val="7"/>
              </c:numCache>
            </c:numRef>
          </c:cat>
          <c:val>
            <c:numRef>
              <c:f>Overview!$M$2:$M$8</c:f>
              <c:numCache>
                <c:formatCode>General</c:formatCode>
                <c:ptCount val="7"/>
              </c:numCache>
            </c:numRef>
          </c:val>
          <c:extLst>
            <c:ext xmlns:c16="http://schemas.microsoft.com/office/drawing/2014/chart" uri="{C3380CC4-5D6E-409C-BE32-E72D297353CC}">
              <c16:uniqueId val="{00000002-A3F0-4B38-AFCE-59C2DB6EBBC0}"/>
            </c:ext>
          </c:extLst>
        </c:ser>
        <c:dLbls>
          <c:showLegendKey val="0"/>
          <c:showVal val="0"/>
          <c:showCatName val="0"/>
          <c:showSerName val="0"/>
          <c:showPercent val="0"/>
          <c:showBubbleSize val="0"/>
        </c:dLbls>
        <c:gapWidth val="150"/>
        <c:overlap val="100"/>
        <c:axId val="1198538912"/>
        <c:axId val="1198561592"/>
      </c:barChart>
      <c:catAx>
        <c:axId val="119853891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Success Factor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8561592"/>
        <c:crosses val="autoZero"/>
        <c:auto val="1"/>
        <c:lblAlgn val="ctr"/>
        <c:lblOffset val="100"/>
        <c:noMultiLvlLbl val="0"/>
      </c:catAx>
      <c:valAx>
        <c:axId val="11985615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Criteria Count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8538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ocumenttasks/documenttask1.xml><?xml version="1.0" encoding="utf-8"?>
<Tasks xmlns="http://schemas.microsoft.com/office/tasks/2019/documenttasks">
  <Task id="{76F3B131-03D8-409D-BE88-AC1226A31979}">
    <Anchor>
      <Comment id="{65338167-6E33-4FFE-864A-20CB4FAA0A41}"/>
    </Anchor>
    <History>
      <Event time="2026-08-06T14:38:29.28" id="{7AD31E7A-3BA8-4E08-9F23-6062BAD8ACB5}">
        <Attribution userId="S::luisa.guerramartinez@tea.texas.gov::355c3893-952f-49a5-a337-942af95e3263" userName="Guerra-Martinez, Luisa" userProvider="AD"/>
        <Anchor>
          <Comment id="{65338167-6E33-4FFE-864A-20CB4FAA0A41}"/>
        </Anchor>
        <Create/>
      </Event>
      <Event time="2026-08-06T14:38:29.28" id="{6E88A1B7-CB0E-47B0-B27E-CD89BA275974}">
        <Attribution userId="S::luisa.guerramartinez@tea.texas.gov::355c3893-952f-49a5-a337-942af95e3263" userName="Guerra-Martinez, Luisa" userProvider="AD"/>
        <Anchor>
          <Comment id="{65338167-6E33-4FFE-864A-20CB4FAA0A41}"/>
        </Anchor>
        <Assign userId="S::Frank.Ghafoor@tea.texas.gov::ba81bdaf-bb8a-42d7-ae64-2cae49e78c7b" userName="Ghafoor, Frank" userProvider="AD"/>
      </Event>
      <Event time="2026-08-06T14:38:29.28" id="{05AA1F74-9B86-4DBD-8BFC-44ED136179FD}">
        <Attribution userId="S::luisa.guerramartinez@tea.texas.gov::355c3893-952f-49a5-a337-942af95e3263" userName="Guerra-Martinez, Luisa" userProvider="AD"/>
        <Anchor>
          <Comment id="{65338167-6E33-4FFE-864A-20CB4FAA0A41}"/>
        </Anchor>
        <SetTitle title="@Ghafoor, Frank can you please modify the formula to show the No Readiness- High Priority in SF1-SF3 as in SF 5-SF7?"/>
      </Event>
    </History>
  </Task>
</Tasks>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207645</xdr:colOff>
      <xdr:row>8</xdr:row>
      <xdr:rowOff>342900</xdr:rowOff>
    </xdr:from>
    <xdr:to>
      <xdr:col>17</xdr:col>
      <xdr:colOff>198120</xdr:colOff>
      <xdr:row>28</xdr:row>
      <xdr:rowOff>57150</xdr:rowOff>
    </xdr:to>
    <xdr:graphicFrame macro="">
      <xdr:nvGraphicFramePr>
        <xdr:cNvPr id="9" name="ReadinessBySuccessFactor" descr="Visual of the level of Readiness for each success factor as outlined in the table." title="Readiness by Success Factor">
          <a:extLst>
            <a:ext uri="{FF2B5EF4-FFF2-40B4-BE49-F238E27FC236}">
              <a16:creationId xmlns:a16="http://schemas.microsoft.com/office/drawing/2014/main" id="{339BEEA5-CC2C-2701-ACB2-98BF3C981C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Ghafoor, Frank" id="{D280A41D-FD39-4BEE-8BD9-E4A11201F844}" userId="Frank.Ghafoor@tea.texas.gov" providerId="PeoplePicker"/>
  <person displayName="Ghafoor, Frank" id="{5A714827-36EC-4076-A6EB-D2DD194C15D8}" userId="S::frank.ghafoor@tea.texas.gov::ba81bdaf-bb8a-42d7-ae64-2cae49e78c7b" providerId="AD"/>
  <person displayName="Guerra-Martinez, Luisa" id="{A871C678-9135-415C-BBFF-E0A5853CBB84}" userId="S::luisa.guerramartinez@tea.texas.gov::355c3893-952f-49a5-a337-942af95e326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DDC4C6D-2E84-4F97-AD7A-E44969C5F061}" name="SF1Table" displayName="SF1Table" ref="A4:F9" totalsRowShown="0" headerRowDxfId="59" dataDxfId="58">
  <autoFilter ref="A4:F9" xr:uid="{8DDC4C6D-2E84-4F97-AD7A-E44969C5F061}"/>
  <tableColumns count="6">
    <tableColumn id="1" xr3:uid="{86B92D0C-6F12-4C8D-B135-47A77832E34F}" name="Key Practice" dataDxfId="57"/>
    <tableColumn id="2" xr3:uid="{502B5565-52C0-4907-BB74-A5069DCB23CD}" name="Success Criteria" dataDxfId="56"/>
    <tableColumn id="3" xr3:uid="{45C8616C-331C-436E-BFCB-AF0B98076627}" name="Readiness Level" dataDxfId="55"/>
    <tableColumn id="4" xr3:uid="{C172C349-C116-436B-9AAA-3A7396D7811F}" name="Next Steps" dataDxfId="54"/>
    <tableColumn id="5" xr3:uid="{D3AA7F83-073F-4397-A8AA-8B77815D6483}" name="Owner(s)" dataDxfId="53"/>
    <tableColumn id="6" xr3:uid="{937E6F8F-68B3-4B5C-A469-EE399EFC7627}" name="Due Date" dataDxfId="5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89108FF-7231-4FFB-AB19-6CF139E909F5}" name="SF2Table" displayName="SF2Table" ref="A4:F21" totalsRowShown="0" headerRowDxfId="51" dataDxfId="50">
  <autoFilter ref="A4:F21" xr:uid="{E89108FF-7231-4FFB-AB19-6CF139E909F5}"/>
  <tableColumns count="6">
    <tableColumn id="1" xr3:uid="{181B6D2F-FBB9-4445-94AA-23E37754175E}" name="Key Practice" dataDxfId="49"/>
    <tableColumn id="2" xr3:uid="{DFA490B1-833E-4C4E-8490-719C0D0EA9A9}" name="Success Criteria" dataDxfId="48"/>
    <tableColumn id="3" xr3:uid="{5DB387C0-1C6F-4574-9F39-E99A08153DAC}" name="Readiness Level" dataDxfId="47"/>
    <tableColumn id="4" xr3:uid="{5794F87E-6D70-49DE-9654-CEBEAF1196C4}" name="Next Steps" dataDxfId="46"/>
    <tableColumn id="5" xr3:uid="{EC8E9D3C-649B-481C-8EEB-869136738B86}" name="Owner(s)" dataDxfId="45"/>
    <tableColumn id="6" xr3:uid="{F992C1C4-F534-44B8-B806-41112176855C}" name="Due Date" dataDxfId="4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66E43D5-2549-4E0A-B742-FB7BACC18F08}" name="SF3Table" displayName="SF3Table" ref="A4:F15" totalsRowShown="0" headerRowDxfId="43" dataDxfId="42">
  <autoFilter ref="A4:F15" xr:uid="{D66E43D5-2549-4E0A-B742-FB7BACC18F08}"/>
  <tableColumns count="6">
    <tableColumn id="1" xr3:uid="{55DF80FC-001A-477F-B7D3-24A07D71BA80}" name="Key Practice" dataDxfId="41"/>
    <tableColumn id="2" xr3:uid="{7C1EAF27-FC40-4CD2-8191-AC5F8BA0DD3C}" name="Success Criteria" dataDxfId="40"/>
    <tableColumn id="3" xr3:uid="{A4CAF396-8077-42E8-87A2-C4EA1DFA1FB2}" name="Readiness Level" dataDxfId="39"/>
    <tableColumn id="4" xr3:uid="{971F7013-0165-409A-95DB-4DB61CC9FD43}" name="Next Steps" dataDxfId="38"/>
    <tableColumn id="5" xr3:uid="{48B10A33-F6A9-4384-A4DE-4CC834712649}" name="Owner(s)" dataDxfId="37"/>
    <tableColumn id="6" xr3:uid="{DD8CB667-5B65-4D58-833D-BD900CF728E2}" name="Due Date" dataDxfId="36"/>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92F9A2E-9DD4-45B0-A779-881DA97ECF98}" name="SF4Table" displayName="SF4Table" ref="A4:F27" totalsRowShown="0" headerRowDxfId="67" dataDxfId="66">
  <autoFilter ref="A4:F27" xr:uid="{F92F9A2E-9DD4-45B0-A779-881DA97ECF98}"/>
  <tableColumns count="6">
    <tableColumn id="1" xr3:uid="{0A9BE7FB-0C90-40E3-9DBF-FCFA26D7D203}" name="Key Practice" dataDxfId="65"/>
    <tableColumn id="2" xr3:uid="{8F2388EF-6A37-446D-A586-6215EC46EA83}" name="Success Criteria" dataDxfId="64"/>
    <tableColumn id="3" xr3:uid="{4082C1F4-6C07-456E-A63E-52B8ECCC9D37}" name="Readiness Level" dataDxfId="63"/>
    <tableColumn id="4" xr3:uid="{A21232AA-4AB5-41FC-B986-09C0F93A3609}" name="Next Steps" dataDxfId="62"/>
    <tableColumn id="5" xr3:uid="{5368CFB3-35D3-498A-A7BA-B8B79121D822}" name="Owner(s)" dataDxfId="61"/>
    <tableColumn id="6" xr3:uid="{E0260B2F-CAA3-4AE4-82B4-A676D1921377}" name="Due Date" dataDxfId="6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37C7FBB-9CF6-4171-84CC-5C8284E7F2FC}" name="SF5Table" displayName="SF5Table" ref="A4:F19" totalsRowShown="0" headerRowDxfId="35" dataDxfId="34">
  <autoFilter ref="A4:F19" xr:uid="{C37C7FBB-9CF6-4171-84CC-5C8284E7F2FC}"/>
  <tableColumns count="6">
    <tableColumn id="1" xr3:uid="{C5753A3C-EFB7-4EAC-8C5B-DC3EC8376A2B}" name="Key Practice" dataDxfId="33"/>
    <tableColumn id="2" xr3:uid="{6EE2237C-CAA7-4CDC-AEAC-36C5F9780851}" name="Success Criteria" dataDxfId="32"/>
    <tableColumn id="3" xr3:uid="{2FA395D9-16A5-4771-BF64-606BBB3F55BD}" name="Readiness Level" dataDxfId="31"/>
    <tableColumn id="4" xr3:uid="{A097F176-68CD-4FBA-A5B0-D9268826C52D}" name="Next Steps" dataDxfId="30"/>
    <tableColumn id="5" xr3:uid="{AEB5FABE-BAFC-4754-9BFA-37B24F607CD5}" name="Owner(s)" dataDxfId="29"/>
    <tableColumn id="6" xr3:uid="{DCFFC1C4-DEB1-42E2-86E0-9D31DF50E528}" name="Due Date" dataDxfId="2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ADBB43-E557-4361-9A56-483A53E99EE2}" name="SF6Table" displayName="SF6Table" ref="A4:F15" totalsRowShown="0" headerRowDxfId="27" dataDxfId="26">
  <autoFilter ref="A4:F15" xr:uid="{5CADBB43-E557-4361-9A56-483A53E99EE2}"/>
  <tableColumns count="6">
    <tableColumn id="1" xr3:uid="{6770F968-6A10-41C7-8786-23AF0D2B5E93}" name="Key Practice" dataDxfId="25"/>
    <tableColumn id="2" xr3:uid="{1D757139-70DA-4A0F-9069-6E718CABAD83}" name="Success Criteria" dataDxfId="24"/>
    <tableColumn id="3" xr3:uid="{C9695D44-56E9-4F2F-B22F-8E785BC43270}" name="Readiness Level" dataDxfId="23"/>
    <tableColumn id="4" xr3:uid="{650973FF-9B47-4EC6-B3EE-DE274236CD73}" name="Next Steps" dataDxfId="22"/>
    <tableColumn id="5" xr3:uid="{5B9A7C2E-B668-45F5-86A6-4A0B67309B7F}" name="Owner(s)" dataDxfId="21"/>
    <tableColumn id="6" xr3:uid="{FA900805-B9BE-4FC2-A160-5CC0F76D460E}" name="Due Date" dataDxfId="20"/>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1405FB-0554-419D-B067-0879D043A067}" name="SF7Table" displayName="SF7Table" ref="A4:F18" totalsRowShown="0" headerRowDxfId="19" dataDxfId="18">
  <autoFilter ref="A4:F18" xr:uid="{591405FB-0554-419D-B067-0879D043A067}"/>
  <tableColumns count="6">
    <tableColumn id="1" xr3:uid="{F3B8C47D-3E08-4686-8F26-9B9C94B20003}" name="Key Practice" dataDxfId="17"/>
    <tableColumn id="2" xr3:uid="{1FDFC4F2-6823-485F-B983-217A7C68480B}" name="Success Criteria" dataDxfId="16"/>
    <tableColumn id="3" xr3:uid="{61D72DF6-6DBA-42AC-9273-1ED285A7C1F6}" name="Readiness Level" dataDxfId="15"/>
    <tableColumn id="4" xr3:uid="{995DDF22-E4AF-4814-9DB1-D8D063AAFDF4}" name="Next Steps" dataDxfId="14"/>
    <tableColumn id="5" xr3:uid="{9BC3A8A2-1E37-4471-9746-BDCC057989E0}" name="Owner(s)" dataDxfId="13"/>
    <tableColumn id="6" xr3:uid="{5FE04EBC-2DE3-4501-B6F0-9F02AA2B6367}" name="Due Date" dataDxfId="12"/>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K2" dT="2026-08-06T14:38:29.43" personId="{A871C678-9135-415C-BBFF-E0A5853CBB84}" id="{65338167-6E33-4FFE-864A-20CB4FAA0A41}">
    <text>@Ghafoor, Frank can you please modify the formula to show the No Readiness- High Priority in SF1-SF3 as in SF 5-SF7?</text>
    <mentions>
      <mention mentionpersonId="{D280A41D-FD39-4BEE-8BD9-E4A11201F844}" mentionId="{7AFE3939-762D-407B-80F9-FBF4386B0D48}" startIndex="0" length="15"/>
    </mentions>
  </threadedComment>
  <threadedComment ref="K2" dT="2026-08-07T17:06:53.60" personId="{5A714827-36EC-4076-A6EB-D2DD194C15D8}" id="{5F3122D5-AC53-41DD-83E7-D0E0FB68AD5E}" parentId="{65338167-6E33-4FFE-864A-20CB4FAA0A41}">
    <text>done</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1.vml"/><Relationship Id="rId1" Type="http://schemas.openxmlformats.org/officeDocument/2006/relationships/hyperlink" Target="https://statutes.capitol.texas.gov/Docs/ED/htm/ED.21.htm" TargetMode="External"/><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C5FCD-AD4D-49E7-97EE-BB98D43A1EBD}">
  <sheetPr>
    <tabColor rgb="FF12355B"/>
  </sheetPr>
  <dimension ref="A1:O23"/>
  <sheetViews>
    <sheetView tabSelected="1" workbookViewId="0">
      <pane ySplit="12" topLeftCell="A13" activePane="bottomLeft" state="frozen"/>
      <selection pane="bottomLeft" activeCell="E13" sqref="E13:E19"/>
    </sheetView>
  </sheetViews>
  <sheetFormatPr defaultRowHeight="15" x14ac:dyDescent="0.25"/>
  <cols>
    <col min="1" max="1" width="48.140625" customWidth="1"/>
    <col min="2" max="2" width="24.140625" customWidth="1"/>
    <col min="3" max="3" width="12.28515625" bestFit="1" customWidth="1"/>
    <col min="4" max="4" width="13.28515625" bestFit="1" customWidth="1"/>
    <col min="5" max="5" width="17.42578125" bestFit="1" customWidth="1"/>
    <col min="6" max="6" width="13.85546875" bestFit="1" customWidth="1"/>
    <col min="7" max="7" width="15.7109375" bestFit="1" customWidth="1"/>
    <col min="8" max="8" width="27.7109375" customWidth="1"/>
    <col min="9" max="9" width="3.28515625" customWidth="1"/>
  </cols>
  <sheetData>
    <row r="1" spans="1:15" ht="31.5" x14ac:dyDescent="0.5">
      <c r="A1" s="111" t="s">
        <v>0</v>
      </c>
      <c r="B1" s="112"/>
      <c r="C1" s="113" t="s">
        <v>1</v>
      </c>
      <c r="D1" s="112"/>
      <c r="E1" s="112"/>
      <c r="F1" s="112"/>
      <c r="G1" s="112"/>
      <c r="H1" s="112"/>
      <c r="I1" s="43"/>
      <c r="J1" s="71"/>
      <c r="K1" s="71"/>
      <c r="L1" s="71"/>
      <c r="M1" s="71"/>
      <c r="N1" s="71"/>
      <c r="O1" s="71"/>
    </row>
    <row r="2" spans="1:15" x14ac:dyDescent="0.25">
      <c r="A2" s="99"/>
      <c r="B2" s="112"/>
      <c r="C2" s="99" t="s">
        <v>2</v>
      </c>
      <c r="D2" s="112"/>
      <c r="E2" s="112"/>
      <c r="F2" s="112"/>
      <c r="G2" s="112"/>
      <c r="H2" s="112"/>
      <c r="I2" s="43"/>
      <c r="J2" s="71"/>
      <c r="K2" s="71"/>
      <c r="L2" s="71"/>
      <c r="M2" s="71"/>
      <c r="N2" s="71"/>
      <c r="O2" s="71"/>
    </row>
    <row r="3" spans="1:15" ht="24" x14ac:dyDescent="0.4">
      <c r="A3" s="112"/>
      <c r="B3" s="112"/>
      <c r="C3" s="112"/>
      <c r="D3" s="112"/>
      <c r="E3" s="112"/>
      <c r="F3" s="112"/>
      <c r="G3" s="112"/>
      <c r="H3" s="112"/>
      <c r="I3" s="44"/>
      <c r="J3" s="71"/>
      <c r="K3" s="71"/>
      <c r="L3" s="71"/>
      <c r="M3" s="71"/>
      <c r="N3" s="71"/>
      <c r="O3" s="71"/>
    </row>
    <row r="4" spans="1:15" x14ac:dyDescent="0.25">
      <c r="A4" s="107" t="s">
        <v>3</v>
      </c>
      <c r="B4" s="107"/>
      <c r="C4" s="108" t="s">
        <v>4</v>
      </c>
      <c r="D4" s="108"/>
      <c r="E4" s="109" t="s">
        <v>5</v>
      </c>
      <c r="F4" s="109"/>
      <c r="G4" s="110" t="s">
        <v>6</v>
      </c>
      <c r="H4" s="110"/>
      <c r="J4" s="71"/>
      <c r="K4" s="71"/>
      <c r="L4" s="71"/>
      <c r="M4" s="71"/>
      <c r="N4" s="71"/>
      <c r="O4" s="71"/>
    </row>
    <row r="5" spans="1:15" x14ac:dyDescent="0.25">
      <c r="A5" s="102">
        <f>C23</f>
        <v>96</v>
      </c>
      <c r="B5" s="102"/>
      <c r="C5" s="103">
        <f>D23</f>
        <v>0</v>
      </c>
      <c r="D5" s="103"/>
      <c r="E5" s="104">
        <f>E23</f>
        <v>0</v>
      </c>
      <c r="F5" s="104"/>
      <c r="G5" s="105">
        <f>F23</f>
        <v>0</v>
      </c>
      <c r="H5" s="105"/>
      <c r="J5" s="71"/>
      <c r="K5" s="71"/>
      <c r="L5" s="71"/>
      <c r="M5" s="71"/>
      <c r="N5" s="71"/>
      <c r="O5" s="71"/>
    </row>
    <row r="6" spans="1:15" x14ac:dyDescent="0.25">
      <c r="A6" s="102"/>
      <c r="B6" s="102"/>
      <c r="C6" s="103"/>
      <c r="D6" s="103"/>
      <c r="E6" s="104"/>
      <c r="F6" s="104"/>
      <c r="G6" s="105"/>
      <c r="H6" s="105"/>
      <c r="J6" s="71"/>
      <c r="K6" s="71"/>
      <c r="L6" s="71"/>
      <c r="M6" s="71"/>
      <c r="N6" s="71"/>
      <c r="O6" s="71"/>
    </row>
    <row r="7" spans="1:15" x14ac:dyDescent="0.25">
      <c r="A7" s="8"/>
      <c r="B7" s="9"/>
      <c r="C7" s="9"/>
      <c r="D7" s="9"/>
      <c r="E7" s="9"/>
      <c r="F7" s="9"/>
      <c r="G7" s="9"/>
      <c r="H7" s="9"/>
      <c r="J7" s="71"/>
      <c r="K7" s="71"/>
      <c r="L7" s="71"/>
      <c r="M7" s="71"/>
      <c r="N7" s="71"/>
      <c r="O7" s="71"/>
    </row>
    <row r="8" spans="1:15" ht="18.75" x14ac:dyDescent="0.3">
      <c r="A8" s="106" t="s">
        <v>7</v>
      </c>
      <c r="B8" s="106"/>
      <c r="C8" s="106"/>
      <c r="D8" s="106"/>
      <c r="E8" s="106"/>
      <c r="F8" s="106"/>
      <c r="G8" s="106"/>
      <c r="H8" s="106"/>
      <c r="J8" s="71"/>
      <c r="K8" s="71"/>
      <c r="L8" s="71"/>
      <c r="M8" s="71"/>
      <c r="N8" s="71"/>
      <c r="O8" s="71"/>
    </row>
    <row r="9" spans="1:15" ht="30" x14ac:dyDescent="0.25">
      <c r="A9" s="10" t="s">
        <v>8</v>
      </c>
      <c r="B9" s="9"/>
      <c r="C9" s="9"/>
      <c r="D9" s="9"/>
      <c r="E9" s="9"/>
      <c r="F9" s="9"/>
      <c r="G9" s="9"/>
      <c r="H9" s="9"/>
      <c r="J9" s="71"/>
      <c r="K9" s="71"/>
      <c r="L9" s="71"/>
      <c r="M9" s="71"/>
      <c r="N9" s="71"/>
      <c r="O9" s="71"/>
    </row>
    <row r="10" spans="1:15" ht="30" x14ac:dyDescent="0.25">
      <c r="A10" s="10" t="s">
        <v>9</v>
      </c>
      <c r="B10" s="9"/>
      <c r="C10" s="9"/>
      <c r="D10" s="9"/>
      <c r="E10" s="9"/>
      <c r="F10" s="9"/>
      <c r="G10" s="9"/>
      <c r="H10" s="9"/>
    </row>
    <row r="11" spans="1:15" ht="45" x14ac:dyDescent="0.25">
      <c r="A11" s="10" t="s">
        <v>10</v>
      </c>
      <c r="B11" s="42"/>
      <c r="C11" s="42"/>
      <c r="D11" s="42"/>
      <c r="E11" s="42"/>
      <c r="F11" s="42"/>
      <c r="G11" s="42"/>
      <c r="H11" s="42"/>
    </row>
    <row r="12" spans="1:15" x14ac:dyDescent="0.25">
      <c r="A12" s="70" t="s">
        <v>11</v>
      </c>
      <c r="B12" s="70" t="s">
        <v>12</v>
      </c>
      <c r="C12" s="70" t="s">
        <v>3</v>
      </c>
      <c r="D12" s="70" t="s">
        <v>4</v>
      </c>
      <c r="E12" s="70" t="s">
        <v>5</v>
      </c>
      <c r="F12" s="70" t="s">
        <v>6</v>
      </c>
      <c r="G12" s="70" t="s">
        <v>13</v>
      </c>
      <c r="H12" s="70" t="s">
        <v>14</v>
      </c>
    </row>
    <row r="13" spans="1:15" x14ac:dyDescent="0.25">
      <c r="A13" s="12" t="s">
        <v>15</v>
      </c>
      <c r="B13" s="12" t="s">
        <v>16</v>
      </c>
      <c r="C13" s="12">
        <f>COUNTA('SF1 Rationale'!B5:B9)</f>
        <v>5</v>
      </c>
      <c r="D13" s="33">
        <f>COUNTIF('SF1 Rationale'!C5:C9,"No Readiness")</f>
        <v>0</v>
      </c>
      <c r="E13" s="77">
        <f>COUNTIF('SF1 Rationale'!C5:C9,"Limited Readiness")</f>
        <v>0</v>
      </c>
      <c r="F13" s="73">
        <f>COUNTIF('SF1 Rationale'!C5:C9,"Full Readiness")</f>
        <v>0</v>
      </c>
      <c r="G13" s="13">
        <f t="shared" ref="G13:G19" si="0">IF(C13=0,"",F13/C13)</f>
        <v>0</v>
      </c>
      <c r="H13" s="14" t="str">
        <f t="shared" ref="H13:H19" si="1">IF(D13&gt;0,"Needs urgent action",IF(E13&gt;0,"Needs next steps",IF(F13=C13,"Fully ready","Not started")))</f>
        <v>Not started</v>
      </c>
    </row>
    <row r="14" spans="1:15" x14ac:dyDescent="0.25">
      <c r="A14" s="15" t="s">
        <v>17</v>
      </c>
      <c r="B14" s="15" t="s">
        <v>18</v>
      </c>
      <c r="C14" s="15">
        <f>COUNTA('SF2 Stakeholder Eng'!B5:B21)</f>
        <v>17</v>
      </c>
      <c r="D14" s="34">
        <f>COUNTIF('SF2 Stakeholder Eng'!C5:C21,"No Readiness")</f>
        <v>0</v>
      </c>
      <c r="E14" s="78">
        <f>COUNTIF('SF2 Stakeholder Eng'!C5:C21,"Limited Readiness")</f>
        <v>0</v>
      </c>
      <c r="F14" s="74">
        <f>COUNTIF('SF2 Stakeholder Eng'!C5:C21,"Full Readiness")</f>
        <v>0</v>
      </c>
      <c r="G14" s="16">
        <f t="shared" si="0"/>
        <v>0</v>
      </c>
      <c r="H14" s="17" t="str">
        <f t="shared" si="1"/>
        <v>Not started</v>
      </c>
    </row>
    <row r="15" spans="1:15" x14ac:dyDescent="0.25">
      <c r="A15" s="15" t="s">
        <v>19</v>
      </c>
      <c r="B15" s="15" t="s">
        <v>20</v>
      </c>
      <c r="C15" s="15">
        <f>COUNTA('SF3 Assignments'!B5:B15)</f>
        <v>11</v>
      </c>
      <c r="D15" s="34">
        <f>COUNTIF('SF3 Assignments'!C5:C15,"No Readiness")</f>
        <v>0</v>
      </c>
      <c r="E15" s="78">
        <f>COUNTIF('SF3 Assignments'!C5:C15,"Limited Readiness")</f>
        <v>0</v>
      </c>
      <c r="F15" s="74">
        <f>COUNTIF('SF3 Assignments'!C5:C15,"Full Readiness")</f>
        <v>0</v>
      </c>
      <c r="G15" s="16">
        <f t="shared" si="0"/>
        <v>0</v>
      </c>
      <c r="H15" s="17" t="str">
        <f t="shared" si="1"/>
        <v>Not started</v>
      </c>
    </row>
    <row r="16" spans="1:15" x14ac:dyDescent="0.25">
      <c r="A16" s="15" t="s">
        <v>21</v>
      </c>
      <c r="B16" s="15" t="s">
        <v>22</v>
      </c>
      <c r="C16" s="15">
        <f>COUNTA('SF4 Observation'!B5:B27)</f>
        <v>23</v>
      </c>
      <c r="D16" s="34">
        <f>COUNTIF('SF4 Observation'!C5:C27,"No Readiness")</f>
        <v>0</v>
      </c>
      <c r="E16" s="78">
        <f>COUNTIF('SF4 Observation'!C5:C27,"Limited Readiness")</f>
        <v>0</v>
      </c>
      <c r="F16" s="74">
        <f>COUNTIF('SF4 Observation'!C5:C27,"Full Readiness")</f>
        <v>0</v>
      </c>
      <c r="G16" s="16">
        <f t="shared" si="0"/>
        <v>0</v>
      </c>
      <c r="H16" s="17" t="str">
        <f t="shared" si="1"/>
        <v>Not started</v>
      </c>
    </row>
    <row r="17" spans="1:8" x14ac:dyDescent="0.25">
      <c r="A17" s="15" t="s">
        <v>23</v>
      </c>
      <c r="B17" s="15" t="s">
        <v>24</v>
      </c>
      <c r="C17" s="15">
        <f>COUNTA('SF5 Student Growth'!B5:B19)</f>
        <v>15</v>
      </c>
      <c r="D17" s="34">
        <f>COUNTIF('SF5 Student Growth'!C5:C19,"No Readiness")</f>
        <v>0</v>
      </c>
      <c r="E17" s="78">
        <f>COUNTIF('SF5 Student Growth'!C5:C19,"Limited Readiness")</f>
        <v>0</v>
      </c>
      <c r="F17" s="74">
        <f>COUNTIF('SF5 Student Growth'!C5:C19,"Full Readiness")</f>
        <v>0</v>
      </c>
      <c r="G17" s="16">
        <f t="shared" si="0"/>
        <v>0</v>
      </c>
      <c r="H17" s="17" t="str">
        <f t="shared" si="1"/>
        <v>Not started</v>
      </c>
    </row>
    <row r="18" spans="1:8" x14ac:dyDescent="0.25">
      <c r="A18" s="15" t="s">
        <v>25</v>
      </c>
      <c r="B18" s="15" t="s">
        <v>26</v>
      </c>
      <c r="C18" s="15">
        <f>COUNTA('SF6 Spending Plan'!B5:B15)</f>
        <v>11</v>
      </c>
      <c r="D18" s="34">
        <f>COUNTIF('SF6 Spending Plan'!C5:C15,"No Readiness")</f>
        <v>0</v>
      </c>
      <c r="E18" s="78">
        <f>COUNTIF('SF6 Spending Plan'!C5:C15,"Limited Readiness")</f>
        <v>0</v>
      </c>
      <c r="F18" s="74">
        <f>COUNTIF('SF6 Spending Plan'!C5:C15,"Full Readiness")</f>
        <v>0</v>
      </c>
      <c r="G18" s="16">
        <f t="shared" si="0"/>
        <v>0</v>
      </c>
      <c r="H18" s="17" t="str">
        <f t="shared" si="1"/>
        <v>Not started</v>
      </c>
    </row>
    <row r="19" spans="1:8" x14ac:dyDescent="0.25">
      <c r="A19" s="18" t="s">
        <v>27</v>
      </c>
      <c r="B19" s="18" t="s">
        <v>28</v>
      </c>
      <c r="C19" s="18">
        <f>COUNTA('SF7 District Support'!B5:B18)</f>
        <v>14</v>
      </c>
      <c r="D19" s="35">
        <f>COUNTIF('SF7 District Support'!C5:C18,"No Readiness")</f>
        <v>0</v>
      </c>
      <c r="E19" s="79">
        <f>COUNTIF('SF7 District Support'!C5:C18,"Limited Readiness")</f>
        <v>0</v>
      </c>
      <c r="F19" s="75">
        <f>COUNTIF('SF7 District Support'!C5:C18,"Full Readiness")</f>
        <v>0</v>
      </c>
      <c r="G19" s="19">
        <f t="shared" si="0"/>
        <v>0</v>
      </c>
      <c r="H19" s="20" t="str">
        <f t="shared" si="1"/>
        <v>Not started</v>
      </c>
    </row>
    <row r="20" spans="1:8" x14ac:dyDescent="0.25">
      <c r="D20" s="36"/>
      <c r="E20" s="69"/>
      <c r="F20" s="38"/>
      <c r="G20" s="3"/>
      <c r="H20" s="1"/>
    </row>
    <row r="21" spans="1:8" x14ac:dyDescent="0.25">
      <c r="D21" s="36"/>
      <c r="E21" s="69"/>
      <c r="F21" s="38"/>
      <c r="G21" s="3"/>
      <c r="H21" s="1"/>
    </row>
    <row r="22" spans="1:8" x14ac:dyDescent="0.25">
      <c r="A22" s="21" t="s">
        <v>29</v>
      </c>
      <c r="B22" s="21"/>
      <c r="C22" s="21" t="s">
        <v>3</v>
      </c>
      <c r="D22" s="76" t="s">
        <v>4</v>
      </c>
      <c r="E22" s="76" t="s">
        <v>5</v>
      </c>
      <c r="F22" s="76" t="s">
        <v>6</v>
      </c>
      <c r="G22" s="22" t="s">
        <v>13</v>
      </c>
      <c r="H22" s="23" t="s">
        <v>30</v>
      </c>
    </row>
    <row r="23" spans="1:8" x14ac:dyDescent="0.25">
      <c r="A23" s="7"/>
      <c r="B23" s="7"/>
      <c r="C23" s="24">
        <f>SUM(C13:C19)</f>
        <v>96</v>
      </c>
      <c r="D23" s="37">
        <f>SUM(D13:D19)</f>
        <v>0</v>
      </c>
      <c r="E23" s="72">
        <f>SUM(E13:E19)</f>
        <v>0</v>
      </c>
      <c r="F23" s="80">
        <f>SUM(F13:F19)</f>
        <v>0</v>
      </c>
      <c r="G23" s="25">
        <f>IF(C23=0,"",F23/C23)</f>
        <v>0</v>
      </c>
      <c r="H23" s="26" t="str">
        <f>IF(D23&gt;0,"Focus on No Readiness items",IF(E23&gt;0,"Build next steps for Limited Readiness",IF(F23=C23,"All criteria fully ready","Begin assessment")))</f>
        <v>Begin assessment</v>
      </c>
    </row>
  </sheetData>
  <mergeCells count="12">
    <mergeCell ref="A4:B4"/>
    <mergeCell ref="C4:D4"/>
    <mergeCell ref="E4:F4"/>
    <mergeCell ref="G4:H4"/>
    <mergeCell ref="A1:B3"/>
    <mergeCell ref="C1:H1"/>
    <mergeCell ref="C2:H3"/>
    <mergeCell ref="A5:B6"/>
    <mergeCell ref="C5:D6"/>
    <mergeCell ref="E5:F6"/>
    <mergeCell ref="G5:H6"/>
    <mergeCell ref="A8:H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E4C5E-04B2-4DA0-95B5-0E41035E4F30}">
  <sheetPr>
    <tabColor rgb="FF2F80C1"/>
  </sheetPr>
  <dimension ref="A1:J20"/>
  <sheetViews>
    <sheetView workbookViewId="0">
      <pane ySplit="4" topLeftCell="A5" activePane="bottomLeft" state="frozen"/>
      <selection pane="bottomLeft" activeCell="G7" sqref="G7"/>
    </sheetView>
  </sheetViews>
  <sheetFormatPr defaultRowHeight="15" x14ac:dyDescent="0.25"/>
  <cols>
    <col min="1" max="1" width="27.7109375" style="1" customWidth="1"/>
    <col min="2" max="2" width="66.7109375" style="1" customWidth="1"/>
    <col min="3" max="3" width="34.28515625" style="2" customWidth="1"/>
    <col min="4" max="4" width="42.5703125" style="1" customWidth="1"/>
    <col min="5" max="5" width="24.7109375" customWidth="1"/>
    <col min="6" max="6" width="18.140625" customWidth="1"/>
    <col min="7" max="7" width="24.140625" customWidth="1"/>
    <col min="8" max="8" width="16.7109375" bestFit="1" customWidth="1"/>
    <col min="9" max="9" width="15.7109375" bestFit="1" customWidth="1"/>
  </cols>
  <sheetData>
    <row r="1" spans="1:10" ht="16.149999999999999" customHeight="1" x14ac:dyDescent="0.4">
      <c r="A1" s="98" t="s">
        <v>15</v>
      </c>
      <c r="B1" s="99"/>
      <c r="C1" s="99"/>
      <c r="D1" s="99"/>
      <c r="E1" s="64"/>
      <c r="F1" s="64"/>
      <c r="H1" s="96" t="s">
        <v>31</v>
      </c>
      <c r="I1" s="96"/>
      <c r="J1" s="96"/>
    </row>
    <row r="2" spans="1:10" x14ac:dyDescent="0.25">
      <c r="A2" s="100" t="s">
        <v>32</v>
      </c>
      <c r="B2" s="99"/>
      <c r="C2" s="99"/>
      <c r="D2" s="99"/>
      <c r="E2" s="64"/>
      <c r="F2" s="64"/>
      <c r="H2" s="92" t="s">
        <v>4</v>
      </c>
      <c r="I2" s="39" t="s">
        <v>33</v>
      </c>
    </row>
    <row r="3" spans="1:10" x14ac:dyDescent="0.25">
      <c r="H3" s="91" t="s">
        <v>5</v>
      </c>
      <c r="I3" s="39" t="s">
        <v>34</v>
      </c>
    </row>
    <row r="4" spans="1:10" x14ac:dyDescent="0.25">
      <c r="A4" s="82" t="s">
        <v>35</v>
      </c>
      <c r="B4" s="82" t="s">
        <v>36</v>
      </c>
      <c r="C4" s="82" t="s">
        <v>37</v>
      </c>
      <c r="D4" s="82" t="s">
        <v>38</v>
      </c>
      <c r="E4" s="82" t="s">
        <v>39</v>
      </c>
      <c r="F4" s="82" t="s">
        <v>40</v>
      </c>
      <c r="H4" s="93" t="s">
        <v>6</v>
      </c>
      <c r="I4" s="39" t="s">
        <v>41</v>
      </c>
    </row>
    <row r="5" spans="1:10" ht="45" x14ac:dyDescent="0.25">
      <c r="A5" s="14" t="s">
        <v>42</v>
      </c>
      <c r="B5" s="14" t="s">
        <v>43</v>
      </c>
      <c r="C5" s="30"/>
      <c r="D5" s="14"/>
      <c r="E5" s="14"/>
      <c r="F5" s="56"/>
    </row>
    <row r="6" spans="1:10" ht="60" x14ac:dyDescent="0.25">
      <c r="A6" s="17" t="s">
        <v>42</v>
      </c>
      <c r="B6" s="17" t="s">
        <v>44</v>
      </c>
      <c r="C6" s="31"/>
      <c r="D6" s="17"/>
      <c r="E6" s="17"/>
      <c r="F6" s="57"/>
    </row>
    <row r="7" spans="1:10" ht="45" x14ac:dyDescent="0.25">
      <c r="A7" s="17" t="s">
        <v>42</v>
      </c>
      <c r="B7" s="17" t="s">
        <v>45</v>
      </c>
      <c r="C7" s="31"/>
      <c r="D7" s="17"/>
      <c r="E7" s="17"/>
      <c r="F7" s="57"/>
    </row>
    <row r="8" spans="1:10" ht="45" x14ac:dyDescent="0.25">
      <c r="A8" s="17" t="s">
        <v>46</v>
      </c>
      <c r="B8" s="17" t="s">
        <v>47</v>
      </c>
      <c r="C8" s="31"/>
      <c r="D8" s="17"/>
      <c r="E8" s="17"/>
      <c r="F8" s="57"/>
    </row>
    <row r="9" spans="1:10" ht="30" x14ac:dyDescent="0.25">
      <c r="A9" s="20" t="s">
        <v>46</v>
      </c>
      <c r="B9" s="20" t="s">
        <v>48</v>
      </c>
      <c r="C9" s="32"/>
      <c r="D9" s="20"/>
      <c r="E9" s="20"/>
      <c r="F9" s="58"/>
    </row>
    <row r="12" spans="1:10" ht="19.5" x14ac:dyDescent="0.3">
      <c r="A12" s="101" t="s">
        <v>49</v>
      </c>
      <c r="B12" s="101"/>
      <c r="C12" s="101"/>
      <c r="D12" s="101"/>
      <c r="E12" s="64"/>
      <c r="F12" s="64"/>
    </row>
    <row r="13" spans="1:10" ht="15" customHeight="1" x14ac:dyDescent="0.25">
      <c r="A13" s="97" t="s">
        <v>50</v>
      </c>
      <c r="B13" s="97"/>
      <c r="C13" s="97"/>
      <c r="D13" s="97"/>
      <c r="E13" s="66"/>
      <c r="F13" s="66"/>
    </row>
    <row r="14" spans="1:10" x14ac:dyDescent="0.25">
      <c r="A14" s="46"/>
      <c r="B14" s="46"/>
      <c r="C14" s="46"/>
      <c r="D14" s="46"/>
    </row>
    <row r="15" spans="1:10" s="83" customFormat="1" x14ac:dyDescent="0.25">
      <c r="A15" s="81" t="s">
        <v>51</v>
      </c>
      <c r="B15" s="81" t="s">
        <v>52</v>
      </c>
      <c r="C15" s="81" t="s">
        <v>53</v>
      </c>
      <c r="D15" s="81" t="s">
        <v>54</v>
      </c>
    </row>
    <row r="16" spans="1:10" ht="45" x14ac:dyDescent="0.25">
      <c r="A16" s="47" t="s">
        <v>55</v>
      </c>
      <c r="B16" s="47" t="s">
        <v>56</v>
      </c>
      <c r="C16" s="47" t="s">
        <v>57</v>
      </c>
      <c r="D16" s="47" t="s">
        <v>58</v>
      </c>
    </row>
    <row r="17" spans="1:4" ht="30" x14ac:dyDescent="0.25">
      <c r="A17" s="47" t="s">
        <v>59</v>
      </c>
      <c r="B17" s="47" t="s">
        <v>60</v>
      </c>
      <c r="C17" s="47" t="s">
        <v>61</v>
      </c>
      <c r="D17" s="47" t="s">
        <v>62</v>
      </c>
    </row>
    <row r="18" spans="1:4" ht="30" x14ac:dyDescent="0.25">
      <c r="A18" s="47" t="s">
        <v>63</v>
      </c>
      <c r="B18" s="47" t="s">
        <v>64</v>
      </c>
      <c r="C18" s="47" t="s">
        <v>65</v>
      </c>
      <c r="D18" s="47" t="s">
        <v>66</v>
      </c>
    </row>
    <row r="19" spans="1:4" ht="30" x14ac:dyDescent="0.25">
      <c r="A19" s="47" t="s">
        <v>67</v>
      </c>
      <c r="B19" s="47" t="s">
        <v>68</v>
      </c>
      <c r="C19" s="47" t="s">
        <v>69</v>
      </c>
      <c r="D19" s="47" t="s">
        <v>70</v>
      </c>
    </row>
    <row r="20" spans="1:4" ht="30" x14ac:dyDescent="0.25">
      <c r="A20" s="47" t="s">
        <v>71</v>
      </c>
      <c r="B20" s="47" t="s">
        <v>72</v>
      </c>
      <c r="C20" s="47" t="s">
        <v>73</v>
      </c>
      <c r="D20" s="47" t="s">
        <v>74</v>
      </c>
    </row>
  </sheetData>
  <mergeCells count="5">
    <mergeCell ref="A13:D13"/>
    <mergeCell ref="A1:D1"/>
    <mergeCell ref="A2:D2"/>
    <mergeCell ref="A12:D12"/>
    <mergeCell ref="H1:J1"/>
  </mergeCells>
  <conditionalFormatting sqref="C5:C9">
    <cfRule type="containsText" dxfId="11" priority="1" operator="containsText" text="No Readiness">
      <formula>NOT(ISERROR(SEARCH("No Readiness",C5)))</formula>
    </cfRule>
    <cfRule type="containsText" dxfId="10" priority="2" operator="containsText" text="Limited Readiness">
      <formula>NOT(ISERROR(SEARCH("Limited Readiness",C5)))</formula>
    </cfRule>
    <cfRule type="containsText" dxfId="9" priority="3" operator="containsText" text="Full Readiness">
      <formula>NOT(ISERROR(SEARCH("Full Readiness",C5)))</formula>
    </cfRule>
  </conditionalFormatting>
  <dataValidations count="1">
    <dataValidation type="list" allowBlank="1" showInputMessage="1" showErrorMessage="1" errorTitle="Invalid readiness level" error="Please choose one of the listed readiness levels." promptTitle="Select readiness" prompt="Choose Limited Readiness, No Readiness, or Full Readiness." sqref="C5:C9" xr:uid="{8A0CE76A-EF82-4066-B00A-3FACA65EC044}">
      <formula1>"Limited Readiness,No Readiness,Full Readiness"</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EF412-1E8E-4C25-B2D8-E7259170BFEF}">
  <sheetPr>
    <tabColor rgb="FF00A6A6"/>
  </sheetPr>
  <dimension ref="A1:J32"/>
  <sheetViews>
    <sheetView workbookViewId="0">
      <pane ySplit="4" topLeftCell="A17" activePane="bottomLeft" state="frozen"/>
      <selection pane="bottomLeft" activeCell="H4" sqref="H4"/>
    </sheetView>
  </sheetViews>
  <sheetFormatPr defaultRowHeight="15" x14ac:dyDescent="0.25"/>
  <cols>
    <col min="1" max="1" width="27.7109375" style="1" customWidth="1"/>
    <col min="2" max="2" width="66.7109375" style="1" customWidth="1"/>
    <col min="3" max="3" width="34.28515625" style="2" customWidth="1"/>
    <col min="4" max="4" width="42.5703125" style="1" customWidth="1"/>
    <col min="5" max="5" width="24.7109375" customWidth="1"/>
    <col min="6" max="6" width="18.140625" customWidth="1"/>
    <col min="7" max="7" width="24.140625" customWidth="1"/>
    <col min="8" max="8" width="16.7109375" bestFit="1" customWidth="1"/>
    <col min="9" max="9" width="15.7109375" bestFit="1" customWidth="1"/>
  </cols>
  <sheetData>
    <row r="1" spans="1:10" ht="16.149999999999999" customHeight="1" x14ac:dyDescent="0.4">
      <c r="A1" s="98" t="s">
        <v>17</v>
      </c>
      <c r="B1" s="99"/>
      <c r="C1" s="99"/>
      <c r="D1" s="99"/>
      <c r="E1" s="64"/>
      <c r="F1" s="64"/>
      <c r="H1" s="96" t="s">
        <v>31</v>
      </c>
      <c r="I1" s="96"/>
      <c r="J1" s="96"/>
    </row>
    <row r="2" spans="1:10" x14ac:dyDescent="0.25">
      <c r="A2" s="100" t="s">
        <v>75</v>
      </c>
      <c r="B2" s="99"/>
      <c r="C2" s="99"/>
      <c r="D2" s="99"/>
      <c r="E2" s="64"/>
      <c r="F2" s="64"/>
      <c r="H2" s="94" t="s">
        <v>4</v>
      </c>
      <c r="I2" s="39" t="s">
        <v>33</v>
      </c>
    </row>
    <row r="3" spans="1:10" ht="14.45" customHeight="1" x14ac:dyDescent="0.25">
      <c r="H3" s="91" t="s">
        <v>5</v>
      </c>
      <c r="I3" s="39" t="s">
        <v>34</v>
      </c>
    </row>
    <row r="4" spans="1:10" x14ac:dyDescent="0.25">
      <c r="A4" s="82" t="s">
        <v>35</v>
      </c>
      <c r="B4" s="82" t="s">
        <v>36</v>
      </c>
      <c r="C4" s="82" t="s">
        <v>37</v>
      </c>
      <c r="D4" s="82" t="s">
        <v>38</v>
      </c>
      <c r="E4" s="82" t="s">
        <v>39</v>
      </c>
      <c r="F4" s="82" t="s">
        <v>40</v>
      </c>
      <c r="H4" s="90" t="s">
        <v>6</v>
      </c>
      <c r="I4" s="39" t="s">
        <v>41</v>
      </c>
    </row>
    <row r="5" spans="1:10" ht="45" x14ac:dyDescent="0.25">
      <c r="A5" s="4" t="s">
        <v>76</v>
      </c>
      <c r="B5" s="4" t="s">
        <v>77</v>
      </c>
      <c r="C5" s="27"/>
      <c r="D5" s="4"/>
      <c r="E5" s="4"/>
      <c r="F5" s="59"/>
    </row>
    <row r="6" spans="1:10" ht="30" x14ac:dyDescent="0.25">
      <c r="A6" s="5" t="s">
        <v>76</v>
      </c>
      <c r="B6" s="5" t="s">
        <v>78</v>
      </c>
      <c r="C6" s="28"/>
      <c r="D6" s="5"/>
      <c r="E6" s="5"/>
      <c r="F6" s="60"/>
    </row>
    <row r="7" spans="1:10" ht="45" x14ac:dyDescent="0.25">
      <c r="A7" s="5" t="s">
        <v>76</v>
      </c>
      <c r="B7" s="5" t="s">
        <v>79</v>
      </c>
      <c r="C7" s="28"/>
      <c r="D7" s="5"/>
      <c r="E7" s="5"/>
      <c r="F7" s="60"/>
    </row>
    <row r="8" spans="1:10" ht="45" x14ac:dyDescent="0.25">
      <c r="A8" s="5" t="s">
        <v>80</v>
      </c>
      <c r="B8" s="5" t="s">
        <v>81</v>
      </c>
      <c r="C8" s="28"/>
      <c r="D8" s="5"/>
      <c r="E8" s="5"/>
      <c r="F8" s="60"/>
    </row>
    <row r="9" spans="1:10" ht="45" x14ac:dyDescent="0.25">
      <c r="A9" s="5" t="s">
        <v>80</v>
      </c>
      <c r="B9" s="5" t="s">
        <v>82</v>
      </c>
      <c r="C9" s="28"/>
      <c r="D9" s="5"/>
      <c r="E9" s="5"/>
      <c r="F9" s="60"/>
    </row>
    <row r="10" spans="1:10" ht="30" x14ac:dyDescent="0.25">
      <c r="A10" s="5" t="s">
        <v>80</v>
      </c>
      <c r="B10" s="5" t="s">
        <v>83</v>
      </c>
      <c r="C10" s="28"/>
      <c r="D10" s="5"/>
      <c r="E10" s="5"/>
      <c r="F10" s="60"/>
    </row>
    <row r="11" spans="1:10" ht="45" x14ac:dyDescent="0.25">
      <c r="A11" s="5" t="s">
        <v>84</v>
      </c>
      <c r="B11" s="5" t="s">
        <v>85</v>
      </c>
      <c r="C11" s="28"/>
      <c r="D11" s="5"/>
      <c r="E11" s="5"/>
      <c r="F11" s="60"/>
    </row>
    <row r="12" spans="1:10" ht="30" x14ac:dyDescent="0.25">
      <c r="A12" s="5" t="s">
        <v>84</v>
      </c>
      <c r="B12" s="5" t="s">
        <v>86</v>
      </c>
      <c r="C12" s="28"/>
      <c r="D12" s="5"/>
      <c r="E12" s="5"/>
      <c r="F12" s="60"/>
    </row>
    <row r="13" spans="1:10" ht="45" x14ac:dyDescent="0.25">
      <c r="A13" s="5" t="s">
        <v>84</v>
      </c>
      <c r="B13" s="5" t="s">
        <v>87</v>
      </c>
      <c r="C13" s="28"/>
      <c r="D13" s="5"/>
      <c r="E13" s="5"/>
      <c r="F13" s="60"/>
    </row>
    <row r="14" spans="1:10" ht="30" x14ac:dyDescent="0.25">
      <c r="A14" s="5" t="s">
        <v>88</v>
      </c>
      <c r="B14" s="5" t="s">
        <v>89</v>
      </c>
      <c r="C14" s="28"/>
      <c r="D14" s="5"/>
      <c r="E14" s="5"/>
      <c r="F14" s="60"/>
    </row>
    <row r="15" spans="1:10" ht="30" x14ac:dyDescent="0.25">
      <c r="A15" s="5" t="s">
        <v>88</v>
      </c>
      <c r="B15" s="5" t="s">
        <v>90</v>
      </c>
      <c r="C15" s="28"/>
      <c r="D15" s="5"/>
      <c r="E15" s="5"/>
      <c r="F15" s="60"/>
    </row>
    <row r="16" spans="1:10" ht="30" x14ac:dyDescent="0.25">
      <c r="A16" s="5" t="s">
        <v>88</v>
      </c>
      <c r="B16" s="5" t="s">
        <v>91</v>
      </c>
      <c r="C16" s="28"/>
      <c r="D16" s="5"/>
      <c r="E16" s="5"/>
      <c r="F16" s="60"/>
    </row>
    <row r="17" spans="1:6" ht="30" x14ac:dyDescent="0.25">
      <c r="A17" s="5" t="s">
        <v>88</v>
      </c>
      <c r="B17" s="5" t="s">
        <v>92</v>
      </c>
      <c r="C17" s="28"/>
      <c r="D17" s="5"/>
      <c r="E17" s="5"/>
      <c r="F17" s="60"/>
    </row>
    <row r="18" spans="1:6" ht="45" x14ac:dyDescent="0.25">
      <c r="A18" s="5" t="s">
        <v>93</v>
      </c>
      <c r="B18" s="5" t="s">
        <v>94</v>
      </c>
      <c r="C18" s="28"/>
      <c r="D18" s="5"/>
      <c r="E18" s="5"/>
      <c r="F18" s="60"/>
    </row>
    <row r="19" spans="1:6" ht="30" x14ac:dyDescent="0.25">
      <c r="A19" s="5" t="s">
        <v>93</v>
      </c>
      <c r="B19" s="5" t="s">
        <v>95</v>
      </c>
      <c r="C19" s="28"/>
      <c r="D19" s="5"/>
      <c r="E19" s="5"/>
      <c r="F19" s="60"/>
    </row>
    <row r="20" spans="1:6" ht="45" x14ac:dyDescent="0.25">
      <c r="A20" s="5" t="s">
        <v>93</v>
      </c>
      <c r="B20" s="5" t="s">
        <v>96</v>
      </c>
      <c r="C20" s="28"/>
      <c r="D20" s="5"/>
      <c r="E20" s="5"/>
      <c r="F20" s="60"/>
    </row>
    <row r="21" spans="1:6" ht="45" x14ac:dyDescent="0.25">
      <c r="A21" s="6" t="s">
        <v>93</v>
      </c>
      <c r="B21" s="6" t="s">
        <v>97</v>
      </c>
      <c r="C21" s="29"/>
      <c r="D21" s="6"/>
      <c r="E21" s="6"/>
      <c r="F21" s="61"/>
    </row>
    <row r="24" spans="1:6" ht="19.5" x14ac:dyDescent="0.3">
      <c r="A24" s="101" t="s">
        <v>98</v>
      </c>
      <c r="B24" s="101"/>
      <c r="C24" s="101"/>
      <c r="D24" s="101"/>
      <c r="E24" s="64"/>
      <c r="F24" s="64"/>
    </row>
    <row r="25" spans="1:6" x14ac:dyDescent="0.25">
      <c r="A25" s="97" t="s">
        <v>50</v>
      </c>
      <c r="B25" s="97"/>
      <c r="C25" s="97"/>
      <c r="D25" s="97"/>
      <c r="E25" s="66"/>
      <c r="F25" s="66"/>
    </row>
    <row r="26" spans="1:6" x14ac:dyDescent="0.25">
      <c r="A26" s="46"/>
      <c r="B26" s="46"/>
      <c r="C26" s="46"/>
      <c r="D26" s="46"/>
    </row>
    <row r="27" spans="1:6" x14ac:dyDescent="0.25">
      <c r="A27" s="81" t="s">
        <v>51</v>
      </c>
      <c r="B27" s="81" t="s">
        <v>52</v>
      </c>
      <c r="C27" s="81" t="s">
        <v>53</v>
      </c>
      <c r="D27" s="81" t="s">
        <v>54</v>
      </c>
    </row>
    <row r="28" spans="1:6" ht="30" x14ac:dyDescent="0.25">
      <c r="A28" s="47" t="s">
        <v>99</v>
      </c>
      <c r="B28" s="47" t="s">
        <v>100</v>
      </c>
      <c r="C28" s="47" t="s">
        <v>101</v>
      </c>
      <c r="D28" s="47" t="s">
        <v>102</v>
      </c>
    </row>
    <row r="29" spans="1:6" ht="30" x14ac:dyDescent="0.25">
      <c r="A29" s="47" t="s">
        <v>103</v>
      </c>
      <c r="B29" s="47" t="s">
        <v>104</v>
      </c>
      <c r="C29" s="47" t="s">
        <v>105</v>
      </c>
      <c r="D29" s="47" t="s">
        <v>106</v>
      </c>
    </row>
    <row r="30" spans="1:6" ht="30" x14ac:dyDescent="0.25">
      <c r="A30" s="47" t="s">
        <v>107</v>
      </c>
      <c r="B30" s="47" t="s">
        <v>108</v>
      </c>
      <c r="C30" s="47" t="s">
        <v>109</v>
      </c>
      <c r="D30" s="47" t="s">
        <v>110</v>
      </c>
    </row>
    <row r="31" spans="1:6" ht="30" x14ac:dyDescent="0.25">
      <c r="A31" s="47" t="s">
        <v>111</v>
      </c>
      <c r="B31" s="47" t="s">
        <v>112</v>
      </c>
      <c r="C31" s="47" t="s">
        <v>113</v>
      </c>
      <c r="D31" s="47" t="s">
        <v>114</v>
      </c>
    </row>
    <row r="32" spans="1:6" ht="30" x14ac:dyDescent="0.25">
      <c r="A32" s="47" t="s">
        <v>115</v>
      </c>
      <c r="B32" s="47" t="s">
        <v>116</v>
      </c>
      <c r="C32" s="47" t="s">
        <v>117</v>
      </c>
      <c r="D32" s="47" t="s">
        <v>118</v>
      </c>
    </row>
  </sheetData>
  <mergeCells count="5">
    <mergeCell ref="H1:J1"/>
    <mergeCell ref="A25:D25"/>
    <mergeCell ref="A1:D1"/>
    <mergeCell ref="A2:D2"/>
    <mergeCell ref="A24:D24"/>
  </mergeCells>
  <conditionalFormatting sqref="C5:C21">
    <cfRule type="containsText" dxfId="8" priority="1" operator="containsText" text="No Readiness">
      <formula>NOT(ISERROR(SEARCH("No Readiness",C5)))</formula>
    </cfRule>
    <cfRule type="containsText" dxfId="7" priority="2" operator="containsText" text="Limited Readiness">
      <formula>NOT(ISERROR(SEARCH("Limited Readiness",C5)))</formula>
    </cfRule>
    <cfRule type="containsText" dxfId="6" priority="3" operator="containsText" text="Full Readiness">
      <formula>NOT(ISERROR(SEARCH("Full Readiness",C5)))</formula>
    </cfRule>
  </conditionalFormatting>
  <dataValidations count="1">
    <dataValidation type="list" allowBlank="1" showInputMessage="1" showErrorMessage="1" errorTitle="Invalid readiness level" error="Please choose one of the listed readiness levels." promptTitle="Select readiness" prompt="Choose Limited Readiness, No Readiness, or Full Readiness." sqref="C5:C21" xr:uid="{C5004E3F-A376-428E-8B7A-46B7E9929F05}">
      <formula1>"Limited Readiness,No Readiness,Full Readiness"</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1FB31-15AA-4B5E-9D9B-DAC570A62582}">
  <sheetPr>
    <tabColor rgb="FFF2B705"/>
  </sheetPr>
  <dimension ref="A1:J26"/>
  <sheetViews>
    <sheetView workbookViewId="0">
      <pane ySplit="4" topLeftCell="A5" activePane="bottomLeft" state="frozen"/>
      <selection pane="bottomLeft" activeCell="H4" sqref="H4"/>
    </sheetView>
  </sheetViews>
  <sheetFormatPr defaultRowHeight="15" x14ac:dyDescent="0.25"/>
  <cols>
    <col min="1" max="1" width="27.7109375" style="1" customWidth="1"/>
    <col min="2" max="2" width="66.7109375" style="1" customWidth="1"/>
    <col min="3" max="3" width="34.28515625" style="2" customWidth="1"/>
    <col min="4" max="4" width="42.5703125" style="1" customWidth="1"/>
    <col min="5" max="5" width="24.7109375" customWidth="1"/>
    <col min="6" max="6" width="18.140625" customWidth="1"/>
    <col min="7" max="7" width="24.140625" customWidth="1"/>
    <col min="8" max="8" width="16.7109375" bestFit="1" customWidth="1"/>
    <col min="9" max="9" width="15.7109375" bestFit="1" customWidth="1"/>
  </cols>
  <sheetData>
    <row r="1" spans="1:10" ht="16.149999999999999" customHeight="1" x14ac:dyDescent="0.4">
      <c r="A1" s="98" t="s">
        <v>19</v>
      </c>
      <c r="B1" s="99"/>
      <c r="C1" s="99"/>
      <c r="D1" s="99"/>
      <c r="E1" s="64"/>
      <c r="F1" s="64"/>
      <c r="H1" s="96" t="s">
        <v>31</v>
      </c>
      <c r="I1" s="96"/>
      <c r="J1" s="96"/>
    </row>
    <row r="2" spans="1:10" ht="14.45" customHeight="1" x14ac:dyDescent="0.25">
      <c r="A2" s="100" t="s">
        <v>119</v>
      </c>
      <c r="B2" s="99"/>
      <c r="C2" s="99"/>
      <c r="D2" s="99"/>
      <c r="E2" s="64"/>
      <c r="F2" s="64"/>
      <c r="H2" s="88" t="s">
        <v>4</v>
      </c>
      <c r="I2" s="39" t="s">
        <v>33</v>
      </c>
    </row>
    <row r="3" spans="1:10" ht="14.45" customHeight="1" x14ac:dyDescent="0.25">
      <c r="H3" s="89" t="s">
        <v>5</v>
      </c>
      <c r="I3" s="39" t="s">
        <v>34</v>
      </c>
    </row>
    <row r="4" spans="1:10" x14ac:dyDescent="0.25">
      <c r="A4" s="82" t="s">
        <v>35</v>
      </c>
      <c r="B4" s="82" t="s">
        <v>36</v>
      </c>
      <c r="C4" s="82" t="s">
        <v>37</v>
      </c>
      <c r="D4" s="82" t="s">
        <v>38</v>
      </c>
      <c r="E4" s="82" t="s">
        <v>39</v>
      </c>
      <c r="F4" s="82" t="s">
        <v>40</v>
      </c>
      <c r="H4" s="90" t="s">
        <v>6</v>
      </c>
      <c r="I4" s="39" t="s">
        <v>41</v>
      </c>
    </row>
    <row r="5" spans="1:10" ht="30" x14ac:dyDescent="0.25">
      <c r="A5" s="4" t="s">
        <v>120</v>
      </c>
      <c r="B5" s="4" t="s">
        <v>121</v>
      </c>
      <c r="C5" s="27"/>
      <c r="D5" s="4"/>
      <c r="E5" s="4"/>
      <c r="F5" s="59"/>
    </row>
    <row r="6" spans="1:10" ht="30" x14ac:dyDescent="0.25">
      <c r="A6" s="5" t="s">
        <v>120</v>
      </c>
      <c r="B6" s="5" t="s">
        <v>122</v>
      </c>
      <c r="C6" s="28"/>
      <c r="D6" s="5"/>
      <c r="E6" s="5"/>
      <c r="F6" s="60"/>
    </row>
    <row r="7" spans="1:10" ht="30" x14ac:dyDescent="0.25">
      <c r="A7" s="5" t="s">
        <v>120</v>
      </c>
      <c r="B7" s="5" t="s">
        <v>123</v>
      </c>
      <c r="C7" s="28"/>
      <c r="D7" s="5"/>
      <c r="E7" s="5"/>
      <c r="F7" s="60"/>
    </row>
    <row r="8" spans="1:10" ht="45" x14ac:dyDescent="0.25">
      <c r="A8" s="5" t="s">
        <v>124</v>
      </c>
      <c r="B8" s="5" t="s">
        <v>125</v>
      </c>
      <c r="C8" s="28"/>
      <c r="D8" s="5"/>
      <c r="E8" s="5"/>
      <c r="F8" s="60"/>
    </row>
    <row r="9" spans="1:10" ht="45" x14ac:dyDescent="0.25">
      <c r="A9" s="5" t="s">
        <v>124</v>
      </c>
      <c r="B9" s="5" t="s">
        <v>126</v>
      </c>
      <c r="C9" s="28"/>
      <c r="D9" s="5"/>
      <c r="E9" s="5"/>
      <c r="F9" s="60"/>
    </row>
    <row r="10" spans="1:10" ht="45" x14ac:dyDescent="0.25">
      <c r="A10" s="5" t="s">
        <v>127</v>
      </c>
      <c r="B10" s="5" t="s">
        <v>128</v>
      </c>
      <c r="C10" s="28"/>
      <c r="D10" s="5"/>
      <c r="E10" s="5"/>
      <c r="F10" s="60"/>
    </row>
    <row r="11" spans="1:10" ht="45" x14ac:dyDescent="0.25">
      <c r="A11" s="5" t="s">
        <v>129</v>
      </c>
      <c r="B11" s="5" t="s">
        <v>130</v>
      </c>
      <c r="C11" s="28"/>
      <c r="D11" s="5"/>
      <c r="E11" s="5"/>
      <c r="F11" s="60"/>
    </row>
    <row r="12" spans="1:10" ht="45" x14ac:dyDescent="0.25">
      <c r="A12" s="5" t="s">
        <v>129</v>
      </c>
      <c r="B12" s="5" t="s">
        <v>131</v>
      </c>
      <c r="C12" s="28"/>
      <c r="D12" s="5"/>
      <c r="E12" s="5"/>
      <c r="F12" s="60"/>
    </row>
    <row r="13" spans="1:10" ht="30" x14ac:dyDescent="0.25">
      <c r="A13" s="5" t="s">
        <v>129</v>
      </c>
      <c r="B13" s="5" t="s">
        <v>132</v>
      </c>
      <c r="C13" s="28"/>
      <c r="D13" s="5"/>
      <c r="E13" s="5"/>
      <c r="F13" s="60"/>
    </row>
    <row r="14" spans="1:10" ht="45" x14ac:dyDescent="0.25">
      <c r="A14" s="5" t="s">
        <v>133</v>
      </c>
      <c r="B14" s="5" t="s">
        <v>134</v>
      </c>
      <c r="C14" s="28"/>
      <c r="D14" s="5"/>
      <c r="E14" s="5"/>
      <c r="F14" s="60"/>
    </row>
    <row r="15" spans="1:10" ht="60" x14ac:dyDescent="0.25">
      <c r="A15" s="6" t="s">
        <v>133</v>
      </c>
      <c r="B15" s="6" t="s">
        <v>135</v>
      </c>
      <c r="C15" s="29"/>
      <c r="D15" s="6"/>
      <c r="E15" s="6"/>
      <c r="F15" s="61"/>
    </row>
    <row r="18" spans="1:6" ht="19.5" x14ac:dyDescent="0.3">
      <c r="A18" s="101" t="s">
        <v>136</v>
      </c>
      <c r="B18" s="101"/>
      <c r="C18" s="101"/>
      <c r="D18" s="101"/>
      <c r="E18" s="64"/>
      <c r="F18" s="64"/>
    </row>
    <row r="19" spans="1:6" x14ac:dyDescent="0.25">
      <c r="A19" s="97" t="s">
        <v>50</v>
      </c>
      <c r="B19" s="97"/>
      <c r="C19" s="97"/>
      <c r="D19" s="97"/>
      <c r="E19" s="66"/>
      <c r="F19" s="66"/>
    </row>
    <row r="20" spans="1:6" x14ac:dyDescent="0.25">
      <c r="A20" s="46"/>
      <c r="B20" s="46"/>
      <c r="C20" s="46"/>
      <c r="D20" s="46"/>
    </row>
    <row r="21" spans="1:6" x14ac:dyDescent="0.25">
      <c r="A21" s="81" t="s">
        <v>51</v>
      </c>
      <c r="B21" s="81" t="s">
        <v>52</v>
      </c>
      <c r="C21" s="81" t="s">
        <v>53</v>
      </c>
      <c r="D21" s="81" t="s">
        <v>54</v>
      </c>
    </row>
    <row r="22" spans="1:6" ht="30" x14ac:dyDescent="0.25">
      <c r="A22" s="47" t="s">
        <v>137</v>
      </c>
      <c r="B22" s="47" t="s">
        <v>138</v>
      </c>
      <c r="C22" s="47" t="s">
        <v>139</v>
      </c>
      <c r="D22" s="47" t="s">
        <v>140</v>
      </c>
    </row>
    <row r="23" spans="1:6" ht="30" x14ac:dyDescent="0.25">
      <c r="A23" s="47" t="s">
        <v>141</v>
      </c>
      <c r="B23" s="47" t="s">
        <v>142</v>
      </c>
      <c r="C23" s="47" t="s">
        <v>143</v>
      </c>
      <c r="D23" s="47" t="s">
        <v>144</v>
      </c>
    </row>
    <row r="24" spans="1:6" ht="30" x14ac:dyDescent="0.25">
      <c r="A24" s="47" t="s">
        <v>145</v>
      </c>
      <c r="B24" s="47" t="s">
        <v>146</v>
      </c>
      <c r="C24" s="47" t="s">
        <v>147</v>
      </c>
      <c r="D24" s="47" t="s">
        <v>148</v>
      </c>
    </row>
    <row r="25" spans="1:6" ht="30" x14ac:dyDescent="0.25">
      <c r="A25" s="47" t="s">
        <v>149</v>
      </c>
      <c r="B25" s="47" t="s">
        <v>150</v>
      </c>
      <c r="C25" s="47" t="s">
        <v>151</v>
      </c>
      <c r="D25" s="47" t="s">
        <v>152</v>
      </c>
    </row>
    <row r="26" spans="1:6" ht="30" x14ac:dyDescent="0.25">
      <c r="A26" s="47" t="s">
        <v>153</v>
      </c>
      <c r="B26" s="47" t="s">
        <v>154</v>
      </c>
      <c r="C26" s="47" t="s">
        <v>155</v>
      </c>
      <c r="D26" s="47" t="s">
        <v>156</v>
      </c>
    </row>
  </sheetData>
  <mergeCells count="5">
    <mergeCell ref="H1:J1"/>
    <mergeCell ref="A19:D19"/>
    <mergeCell ref="A1:D1"/>
    <mergeCell ref="A2:D2"/>
    <mergeCell ref="A18:D18"/>
  </mergeCells>
  <conditionalFormatting sqref="C5:C15">
    <cfRule type="containsText" dxfId="5" priority="1" operator="containsText" text="No Readiness">
      <formula>NOT(ISERROR(SEARCH("No Readiness",C5)))</formula>
    </cfRule>
    <cfRule type="containsText" dxfId="4" priority="2" operator="containsText" text="Limited Readiness">
      <formula>NOT(ISERROR(SEARCH("Limited Readiness",C5)))</formula>
    </cfRule>
    <cfRule type="containsText" dxfId="3" priority="3" operator="containsText" text="Full Readiness">
      <formula>NOT(ISERROR(SEARCH("Full Readiness",C5)))</formula>
    </cfRule>
  </conditionalFormatting>
  <dataValidations count="1">
    <dataValidation type="list" allowBlank="1" showInputMessage="1" showErrorMessage="1" errorTitle="Invalid readiness level" error="Please choose one of the listed readiness levels." promptTitle="Select readiness" prompt="Choose Limited Readiness, No Readiness, or Full Readiness." sqref="C5:C15" xr:uid="{53071E37-C607-44C9-9F81-1546EA140CA0}">
      <formula1>"Limited Readiness,No Readiness,Full Readiness"</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5C76-78DA-4694-983F-624F959E91A4}">
  <sheetPr>
    <tabColor rgb="FF4CAF50"/>
  </sheetPr>
  <dimension ref="A1:K39"/>
  <sheetViews>
    <sheetView workbookViewId="0">
      <pane ySplit="4" topLeftCell="A5" activePane="bottomLeft" state="frozen"/>
      <selection pane="bottomLeft" activeCell="I15" sqref="I15"/>
    </sheetView>
  </sheetViews>
  <sheetFormatPr defaultRowHeight="15" x14ac:dyDescent="0.25"/>
  <cols>
    <col min="1" max="1" width="27.7109375" style="1" customWidth="1"/>
    <col min="2" max="2" width="66.7109375" style="1" customWidth="1"/>
    <col min="3" max="3" width="34.28515625" style="2" customWidth="1"/>
    <col min="4" max="4" width="42.5703125" style="1" customWidth="1"/>
    <col min="5" max="5" width="24.7109375" customWidth="1"/>
    <col min="6" max="6" width="18.140625" customWidth="1"/>
    <col min="7" max="7" width="24.140625" customWidth="1"/>
    <col min="8" max="8" width="16.7109375" customWidth="1"/>
    <col min="9" max="9" width="18.5703125" customWidth="1"/>
  </cols>
  <sheetData>
    <row r="1" spans="1:11" ht="16.149999999999999" customHeight="1" x14ac:dyDescent="0.4">
      <c r="A1" s="98" t="s">
        <v>21</v>
      </c>
      <c r="B1" s="99"/>
      <c r="C1" s="99"/>
      <c r="D1" s="99"/>
      <c r="E1" s="64"/>
      <c r="F1" s="64"/>
      <c r="H1" s="96" t="s">
        <v>31</v>
      </c>
      <c r="I1" s="96"/>
      <c r="J1" s="96"/>
    </row>
    <row r="2" spans="1:11" ht="14.45" customHeight="1" x14ac:dyDescent="0.25">
      <c r="A2" s="100" t="s">
        <v>157</v>
      </c>
      <c r="B2" s="99"/>
      <c r="C2" s="99"/>
      <c r="D2" s="99"/>
      <c r="E2" s="64"/>
      <c r="F2" s="64"/>
      <c r="H2" s="95" t="s">
        <v>4</v>
      </c>
      <c r="I2" s="39" t="s">
        <v>158</v>
      </c>
    </row>
    <row r="3" spans="1:11" ht="14.45" customHeight="1" x14ac:dyDescent="0.25">
      <c r="H3" s="89" t="s">
        <v>5</v>
      </c>
      <c r="I3" s="39" t="s">
        <v>34</v>
      </c>
    </row>
    <row r="4" spans="1:11" x14ac:dyDescent="0.25">
      <c r="A4" s="82" t="s">
        <v>35</v>
      </c>
      <c r="B4" s="82" t="s">
        <v>36</v>
      </c>
      <c r="C4" s="82" t="s">
        <v>37</v>
      </c>
      <c r="D4" s="82" t="s">
        <v>38</v>
      </c>
      <c r="E4" s="82" t="s">
        <v>39</v>
      </c>
      <c r="F4" s="82" t="s">
        <v>40</v>
      </c>
      <c r="H4" s="90" t="s">
        <v>6</v>
      </c>
      <c r="I4" s="39" t="s">
        <v>41</v>
      </c>
    </row>
    <row r="5" spans="1:11" ht="45" x14ac:dyDescent="0.25">
      <c r="A5" s="4" t="s">
        <v>159</v>
      </c>
      <c r="B5" s="4" t="s">
        <v>160</v>
      </c>
      <c r="C5" s="27"/>
      <c r="D5" s="4"/>
      <c r="E5" s="4"/>
      <c r="F5" s="59"/>
    </row>
    <row r="6" spans="1:11" ht="30" x14ac:dyDescent="0.25">
      <c r="A6" s="5" t="s">
        <v>159</v>
      </c>
      <c r="B6" s="5" t="s">
        <v>161</v>
      </c>
      <c r="C6" s="28"/>
      <c r="D6" s="5"/>
      <c r="E6" s="5"/>
      <c r="F6" s="60"/>
    </row>
    <row r="7" spans="1:11" ht="45" x14ac:dyDescent="0.25">
      <c r="A7" s="5" t="s">
        <v>159</v>
      </c>
      <c r="B7" s="5" t="s">
        <v>162</v>
      </c>
      <c r="C7" s="28"/>
      <c r="D7" s="5"/>
      <c r="E7" s="5"/>
      <c r="F7" s="60"/>
    </row>
    <row r="8" spans="1:11" ht="30" x14ac:dyDescent="0.25">
      <c r="A8" s="5" t="s">
        <v>159</v>
      </c>
      <c r="B8" s="5" t="s">
        <v>163</v>
      </c>
      <c r="C8" s="28"/>
      <c r="D8" s="5"/>
      <c r="E8" s="5"/>
      <c r="F8" s="60"/>
    </row>
    <row r="9" spans="1:11" ht="30" x14ac:dyDescent="0.25">
      <c r="A9" s="5" t="s">
        <v>159</v>
      </c>
      <c r="B9" s="5" t="s">
        <v>164</v>
      </c>
      <c r="C9" s="28"/>
      <c r="D9" s="5"/>
      <c r="E9" s="5"/>
      <c r="F9" s="60"/>
    </row>
    <row r="10" spans="1:11" ht="30" x14ac:dyDescent="0.25">
      <c r="A10" s="5" t="s">
        <v>159</v>
      </c>
      <c r="B10" s="5" t="s">
        <v>165</v>
      </c>
      <c r="C10" s="28"/>
      <c r="D10" s="5"/>
      <c r="E10" s="5"/>
      <c r="F10" s="60"/>
    </row>
    <row r="11" spans="1:11" ht="30" x14ac:dyDescent="0.25">
      <c r="A11" s="5" t="s">
        <v>159</v>
      </c>
      <c r="B11" s="68" t="s">
        <v>166</v>
      </c>
      <c r="C11" s="28"/>
      <c r="D11" s="5"/>
      <c r="E11" s="5"/>
      <c r="F11" s="60"/>
    </row>
    <row r="12" spans="1:11" ht="30" x14ac:dyDescent="0.25">
      <c r="A12" s="5" t="s">
        <v>167</v>
      </c>
      <c r="B12" s="5" t="s">
        <v>168</v>
      </c>
      <c r="C12" s="28"/>
      <c r="D12" s="5"/>
      <c r="E12" s="5"/>
      <c r="F12" s="60"/>
    </row>
    <row r="13" spans="1:11" ht="30" x14ac:dyDescent="0.25">
      <c r="A13" s="5" t="s">
        <v>167</v>
      </c>
      <c r="B13" s="5" t="s">
        <v>169</v>
      </c>
      <c r="C13" s="28"/>
      <c r="D13" s="5"/>
      <c r="E13" s="5"/>
      <c r="F13" s="60"/>
    </row>
    <row r="14" spans="1:11" ht="60" x14ac:dyDescent="0.25">
      <c r="A14" s="5" t="s">
        <v>167</v>
      </c>
      <c r="B14" s="5" t="s">
        <v>170</v>
      </c>
      <c r="C14" s="28"/>
      <c r="D14" s="5"/>
      <c r="E14" s="5"/>
      <c r="F14" s="60"/>
    </row>
    <row r="15" spans="1:11" ht="45" x14ac:dyDescent="0.25">
      <c r="A15" s="5" t="s">
        <v>167</v>
      </c>
      <c r="B15" s="5" t="s">
        <v>171</v>
      </c>
      <c r="C15" s="28"/>
      <c r="D15" s="5"/>
      <c r="E15" s="5"/>
      <c r="F15" s="60"/>
    </row>
    <row r="16" spans="1:11" ht="45" x14ac:dyDescent="0.25">
      <c r="A16" s="5" t="s">
        <v>172</v>
      </c>
      <c r="B16" s="5" t="s">
        <v>173</v>
      </c>
      <c r="C16" s="28"/>
      <c r="D16" s="5"/>
      <c r="E16" s="5"/>
      <c r="F16" s="60"/>
    </row>
    <row r="17" spans="1:6" ht="30" x14ac:dyDescent="0.25">
      <c r="A17" s="5" t="s">
        <v>172</v>
      </c>
      <c r="B17" s="5" t="s">
        <v>174</v>
      </c>
      <c r="C17" s="28"/>
      <c r="D17" s="5"/>
      <c r="E17" s="5"/>
      <c r="F17" s="60"/>
    </row>
    <row r="18" spans="1:6" ht="45" x14ac:dyDescent="0.25">
      <c r="A18" s="5" t="s">
        <v>172</v>
      </c>
      <c r="B18" s="5" t="s">
        <v>175</v>
      </c>
      <c r="C18" s="28"/>
      <c r="D18" s="5"/>
      <c r="E18" s="5"/>
      <c r="F18" s="60"/>
    </row>
    <row r="19" spans="1:6" ht="30" x14ac:dyDescent="0.25">
      <c r="A19" s="5" t="s">
        <v>172</v>
      </c>
      <c r="B19" s="5" t="s">
        <v>176</v>
      </c>
      <c r="C19" s="28"/>
      <c r="D19" s="5"/>
      <c r="E19" s="5"/>
      <c r="F19" s="60"/>
    </row>
    <row r="20" spans="1:6" ht="45" x14ac:dyDescent="0.25">
      <c r="A20" s="5" t="s">
        <v>177</v>
      </c>
      <c r="B20" s="5" t="s">
        <v>178</v>
      </c>
      <c r="C20" s="28"/>
      <c r="D20" s="5"/>
      <c r="E20" s="5"/>
      <c r="F20" s="60"/>
    </row>
    <row r="21" spans="1:6" ht="30" x14ac:dyDescent="0.25">
      <c r="A21" s="5" t="s">
        <v>177</v>
      </c>
      <c r="B21" s="5" t="s">
        <v>179</v>
      </c>
      <c r="C21" s="28"/>
      <c r="D21" s="5"/>
      <c r="E21" s="5"/>
      <c r="F21" s="60"/>
    </row>
    <row r="22" spans="1:6" ht="45" x14ac:dyDescent="0.25">
      <c r="A22" s="5" t="s">
        <v>177</v>
      </c>
      <c r="B22" s="5" t="s">
        <v>180</v>
      </c>
      <c r="C22" s="28"/>
      <c r="D22" s="5"/>
      <c r="E22" s="5"/>
      <c r="F22" s="60"/>
    </row>
    <row r="23" spans="1:6" ht="45" x14ac:dyDescent="0.25">
      <c r="A23" s="5" t="s">
        <v>177</v>
      </c>
      <c r="B23" s="5" t="s">
        <v>181</v>
      </c>
      <c r="C23" s="28"/>
      <c r="D23" s="5"/>
      <c r="E23" s="5"/>
      <c r="F23" s="60"/>
    </row>
    <row r="24" spans="1:6" ht="45" x14ac:dyDescent="0.25">
      <c r="A24" s="5" t="s">
        <v>182</v>
      </c>
      <c r="B24" s="5" t="s">
        <v>183</v>
      </c>
      <c r="C24" s="28"/>
      <c r="D24" s="5"/>
      <c r="E24" s="5"/>
      <c r="F24" s="60"/>
    </row>
    <row r="25" spans="1:6" ht="30" x14ac:dyDescent="0.25">
      <c r="A25" s="5" t="s">
        <v>182</v>
      </c>
      <c r="B25" s="5" t="s">
        <v>184</v>
      </c>
      <c r="C25" s="28"/>
      <c r="D25" s="5"/>
      <c r="E25" s="5"/>
      <c r="F25" s="60"/>
    </row>
    <row r="26" spans="1:6" ht="45" x14ac:dyDescent="0.25">
      <c r="A26" s="5" t="s">
        <v>182</v>
      </c>
      <c r="B26" s="5" t="s">
        <v>185</v>
      </c>
      <c r="C26" s="28"/>
      <c r="D26" s="5"/>
      <c r="E26" s="5"/>
      <c r="F26" s="60"/>
    </row>
    <row r="27" spans="1:6" ht="45" x14ac:dyDescent="0.25">
      <c r="A27" s="6" t="s">
        <v>182</v>
      </c>
      <c r="B27" s="6" t="s">
        <v>186</v>
      </c>
      <c r="C27" s="29"/>
      <c r="D27" s="6"/>
      <c r="E27" s="6"/>
      <c r="F27" s="61"/>
    </row>
    <row r="30" spans="1:6" ht="19.5" x14ac:dyDescent="0.3">
      <c r="A30" s="101" t="s">
        <v>187</v>
      </c>
      <c r="B30" s="101"/>
      <c r="C30" s="101"/>
      <c r="D30" s="101"/>
      <c r="E30" s="64"/>
      <c r="F30" s="64"/>
    </row>
    <row r="31" spans="1:6" x14ac:dyDescent="0.25">
      <c r="A31" s="97" t="s">
        <v>50</v>
      </c>
      <c r="B31" s="97"/>
      <c r="C31" s="97"/>
      <c r="D31" s="97"/>
      <c r="E31" s="66"/>
      <c r="F31" s="66"/>
    </row>
    <row r="32" spans="1:6" x14ac:dyDescent="0.25">
      <c r="A32" s="46"/>
      <c r="B32" s="46"/>
      <c r="C32" s="46"/>
      <c r="D32" s="46"/>
    </row>
    <row r="33" spans="1:4" x14ac:dyDescent="0.25">
      <c r="A33" s="81" t="s">
        <v>51</v>
      </c>
      <c r="B33" s="81" t="s">
        <v>52</v>
      </c>
      <c r="C33" s="81" t="s">
        <v>53</v>
      </c>
      <c r="D33" s="81" t="s">
        <v>54</v>
      </c>
    </row>
    <row r="34" spans="1:4" ht="30" x14ac:dyDescent="0.25">
      <c r="A34" s="47" t="s">
        <v>188</v>
      </c>
      <c r="B34" s="47" t="s">
        <v>189</v>
      </c>
      <c r="C34" s="47" t="s">
        <v>190</v>
      </c>
      <c r="D34" s="47" t="s">
        <v>191</v>
      </c>
    </row>
    <row r="35" spans="1:4" ht="30" x14ac:dyDescent="0.25">
      <c r="A35" s="47" t="s">
        <v>192</v>
      </c>
      <c r="B35" s="47" t="s">
        <v>193</v>
      </c>
      <c r="C35" s="47" t="s">
        <v>194</v>
      </c>
      <c r="D35" s="47" t="s">
        <v>195</v>
      </c>
    </row>
    <row r="36" spans="1:4" ht="30" x14ac:dyDescent="0.25">
      <c r="A36" s="47" t="s">
        <v>196</v>
      </c>
      <c r="B36" s="47" t="s">
        <v>197</v>
      </c>
      <c r="C36" s="47" t="s">
        <v>198</v>
      </c>
      <c r="D36" s="47" t="s">
        <v>199</v>
      </c>
    </row>
    <row r="37" spans="1:4" ht="30" x14ac:dyDescent="0.25">
      <c r="A37" s="47" t="s">
        <v>200</v>
      </c>
      <c r="B37" s="47" t="s">
        <v>201</v>
      </c>
      <c r="C37" s="47" t="s">
        <v>202</v>
      </c>
      <c r="D37" s="47" t="s">
        <v>203</v>
      </c>
    </row>
    <row r="38" spans="1:4" ht="30" x14ac:dyDescent="0.25">
      <c r="A38" s="47" t="s">
        <v>204</v>
      </c>
      <c r="B38" s="47" t="s">
        <v>205</v>
      </c>
      <c r="C38" s="47" t="s">
        <v>206</v>
      </c>
      <c r="D38" s="47" t="s">
        <v>207</v>
      </c>
    </row>
    <row r="39" spans="1:4" ht="30" x14ac:dyDescent="0.25">
      <c r="A39" s="47" t="s">
        <v>208</v>
      </c>
      <c r="B39" s="47" t="s">
        <v>209</v>
      </c>
      <c r="C39" s="47" t="s">
        <v>210</v>
      </c>
      <c r="D39" s="47" t="s">
        <v>211</v>
      </c>
    </row>
  </sheetData>
  <mergeCells count="5">
    <mergeCell ref="H1:J1"/>
    <mergeCell ref="A31:D31"/>
    <mergeCell ref="A1:D1"/>
    <mergeCell ref="A2:D2"/>
    <mergeCell ref="A30:D30"/>
  </mergeCells>
  <conditionalFormatting sqref="C5:C27">
    <cfRule type="containsText" dxfId="2" priority="1" operator="containsText" text="No Readiness">
      <formula>NOT(ISERROR(SEARCH("No Readiness",C5)))</formula>
    </cfRule>
    <cfRule type="containsText" dxfId="1" priority="2" operator="containsText" text="Limited Readiness">
      <formula>NOT(ISERROR(SEARCH("Limited Readiness",C5)))</formula>
    </cfRule>
    <cfRule type="containsText" dxfId="0" priority="3" operator="containsText" text="Full Readiness">
      <formula>NOT(ISERROR(SEARCH("Full Readiness",C5)))</formula>
    </cfRule>
  </conditionalFormatting>
  <dataValidations count="1">
    <dataValidation type="list" allowBlank="1" showInputMessage="1" showErrorMessage="1" errorTitle="Invalid readiness level" error="Please choose one of the listed readiness levels." promptTitle="Select readiness" prompt="Choose Limited Readiness, No Readiness, or Full Readiness." sqref="C5:C27" xr:uid="{C2CEBCB4-6383-486D-B8FC-EE1EE67B7B7D}">
      <formula1>"Limited Readiness,No Readiness,Full Readiness"</formula1>
    </dataValidation>
  </dataValidations>
  <hyperlinks>
    <hyperlink ref="B11" r:id="rId1" location="21.351" xr:uid="{9760CCA0-DC41-491F-8F9C-C118A221F308}"/>
  </hyperlinks>
  <pageMargins left="0.7" right="0.7" top="0.75" bottom="0.75" header="0.3" footer="0.3"/>
  <legacy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006F6-C03A-4EB0-B391-FB0380222A24}">
  <sheetPr>
    <tabColor rgb="FF7E57C2"/>
  </sheetPr>
  <dimension ref="A1:J33"/>
  <sheetViews>
    <sheetView workbookViewId="0">
      <pane ySplit="4" topLeftCell="A20" activePane="bottomLeft" state="frozen"/>
      <selection pane="bottomLeft" activeCell="H2" sqref="H2:H4"/>
    </sheetView>
  </sheetViews>
  <sheetFormatPr defaultRowHeight="15" x14ac:dyDescent="0.25"/>
  <cols>
    <col min="1" max="1" width="27.7109375" style="1" customWidth="1"/>
    <col min="2" max="2" width="66.7109375" style="1" customWidth="1"/>
    <col min="3" max="3" width="34.28515625" style="2" customWidth="1"/>
    <col min="4" max="4" width="42.5703125" style="1" customWidth="1"/>
    <col min="5" max="5" width="24.7109375" customWidth="1"/>
    <col min="6" max="6" width="18.140625" customWidth="1"/>
    <col min="7" max="7" width="19.7109375" customWidth="1"/>
    <col min="8" max="8" width="19.85546875" customWidth="1"/>
    <col min="9" max="9" width="18" customWidth="1"/>
    <col min="10" max="10" width="14" customWidth="1"/>
  </cols>
  <sheetData>
    <row r="1" spans="1:10" ht="16.149999999999999" customHeight="1" x14ac:dyDescent="0.4">
      <c r="A1" s="98" t="s">
        <v>23</v>
      </c>
      <c r="B1" s="99"/>
      <c r="C1" s="99"/>
      <c r="D1" s="99"/>
      <c r="E1" s="64"/>
      <c r="F1" s="64"/>
      <c r="H1" s="114" t="s">
        <v>31</v>
      </c>
      <c r="I1" s="114"/>
      <c r="J1" s="114"/>
    </row>
    <row r="2" spans="1:10" ht="14.45" customHeight="1" x14ac:dyDescent="0.25">
      <c r="A2" s="100" t="s">
        <v>212</v>
      </c>
      <c r="B2" s="99"/>
      <c r="C2" s="99"/>
      <c r="D2" s="99"/>
      <c r="E2" s="64"/>
      <c r="F2" s="64"/>
      <c r="H2" s="88" t="s">
        <v>4</v>
      </c>
      <c r="I2" s="39" t="s">
        <v>33</v>
      </c>
    </row>
    <row r="3" spans="1:10" ht="14.45" customHeight="1" x14ac:dyDescent="0.25">
      <c r="H3" s="89" t="s">
        <v>5</v>
      </c>
      <c r="I3" s="39" t="s">
        <v>34</v>
      </c>
    </row>
    <row r="4" spans="1:10" x14ac:dyDescent="0.25">
      <c r="A4" s="84" t="s">
        <v>35</v>
      </c>
      <c r="B4" s="84" t="s">
        <v>36</v>
      </c>
      <c r="C4" s="85" t="s">
        <v>37</v>
      </c>
      <c r="D4" s="84" t="s">
        <v>38</v>
      </c>
      <c r="E4" s="84" t="s">
        <v>39</v>
      </c>
      <c r="F4" s="84" t="s">
        <v>40</v>
      </c>
      <c r="H4" s="90" t="s">
        <v>6</v>
      </c>
      <c r="I4" s="39" t="s">
        <v>41</v>
      </c>
    </row>
    <row r="5" spans="1:10" ht="30" x14ac:dyDescent="0.25">
      <c r="A5" s="40" t="s">
        <v>213</v>
      </c>
      <c r="B5" s="40" t="s">
        <v>214</v>
      </c>
      <c r="C5" s="41"/>
      <c r="D5" s="40"/>
      <c r="E5" s="40"/>
      <c r="F5" s="62"/>
    </row>
    <row r="6" spans="1:10" ht="45" x14ac:dyDescent="0.25">
      <c r="A6" s="40" t="s">
        <v>213</v>
      </c>
      <c r="B6" s="40" t="s">
        <v>215</v>
      </c>
      <c r="C6" s="41"/>
      <c r="D6" s="40"/>
      <c r="E6" s="40"/>
      <c r="F6" s="62"/>
    </row>
    <row r="7" spans="1:10" ht="30" x14ac:dyDescent="0.25">
      <c r="A7" s="40" t="s">
        <v>213</v>
      </c>
      <c r="B7" s="40" t="s">
        <v>216</v>
      </c>
      <c r="C7" s="41"/>
      <c r="D7" s="40"/>
      <c r="E7" s="40"/>
      <c r="F7" s="62"/>
    </row>
    <row r="8" spans="1:10" ht="30" x14ac:dyDescent="0.25">
      <c r="A8" s="40" t="s">
        <v>213</v>
      </c>
      <c r="B8" s="40" t="s">
        <v>217</v>
      </c>
      <c r="C8" s="41"/>
      <c r="D8" s="40"/>
      <c r="E8" s="40"/>
      <c r="F8" s="62"/>
    </row>
    <row r="9" spans="1:10" ht="30" x14ac:dyDescent="0.25">
      <c r="A9" s="40" t="s">
        <v>213</v>
      </c>
      <c r="B9" s="40" t="s">
        <v>218</v>
      </c>
      <c r="C9" s="41"/>
      <c r="D9" s="40"/>
      <c r="E9" s="40"/>
      <c r="F9" s="62"/>
    </row>
    <row r="10" spans="1:10" ht="30" x14ac:dyDescent="0.25">
      <c r="A10" s="40" t="s">
        <v>219</v>
      </c>
      <c r="B10" s="40" t="s">
        <v>220</v>
      </c>
      <c r="C10" s="41"/>
      <c r="D10" s="40"/>
      <c r="E10" s="40"/>
      <c r="F10" s="62"/>
    </row>
    <row r="11" spans="1:10" ht="30" x14ac:dyDescent="0.25">
      <c r="A11" s="40" t="s">
        <v>221</v>
      </c>
      <c r="B11" s="40" t="s">
        <v>222</v>
      </c>
      <c r="C11" s="41"/>
      <c r="D11" s="40"/>
      <c r="E11" s="40"/>
      <c r="F11" s="62"/>
    </row>
    <row r="12" spans="1:10" ht="45" x14ac:dyDescent="0.25">
      <c r="A12" s="40" t="s">
        <v>221</v>
      </c>
      <c r="B12" s="40" t="s">
        <v>223</v>
      </c>
      <c r="C12" s="41"/>
      <c r="D12" s="40"/>
      <c r="E12" s="40"/>
      <c r="F12" s="62"/>
    </row>
    <row r="13" spans="1:10" ht="45" x14ac:dyDescent="0.25">
      <c r="A13" s="40" t="s">
        <v>221</v>
      </c>
      <c r="B13" s="40" t="s">
        <v>224</v>
      </c>
      <c r="C13" s="41"/>
      <c r="D13" s="40"/>
      <c r="E13" s="40"/>
      <c r="F13" s="62"/>
    </row>
    <row r="14" spans="1:10" ht="30" x14ac:dyDescent="0.25">
      <c r="A14" s="40" t="s">
        <v>221</v>
      </c>
      <c r="B14" s="40" t="s">
        <v>225</v>
      </c>
      <c r="C14" s="41"/>
      <c r="D14" s="40"/>
      <c r="E14" s="40"/>
      <c r="F14" s="62"/>
    </row>
    <row r="15" spans="1:10" ht="45" x14ac:dyDescent="0.25">
      <c r="A15" s="40" t="s">
        <v>221</v>
      </c>
      <c r="B15" s="40" t="s">
        <v>226</v>
      </c>
      <c r="C15" s="41"/>
      <c r="D15" s="40"/>
      <c r="E15" s="40"/>
      <c r="F15" s="62"/>
    </row>
    <row r="16" spans="1:10" ht="45" x14ac:dyDescent="0.25">
      <c r="A16" s="40" t="s">
        <v>221</v>
      </c>
      <c r="B16" s="40" t="s">
        <v>227</v>
      </c>
      <c r="C16" s="41"/>
      <c r="D16" s="40"/>
      <c r="E16" s="40"/>
      <c r="F16" s="62"/>
    </row>
    <row r="17" spans="1:6" ht="30" x14ac:dyDescent="0.25">
      <c r="A17" s="40" t="s">
        <v>221</v>
      </c>
      <c r="B17" s="40" t="s">
        <v>228</v>
      </c>
      <c r="C17" s="41"/>
      <c r="D17" s="40"/>
      <c r="E17" s="40"/>
      <c r="F17" s="62"/>
    </row>
    <row r="18" spans="1:6" ht="30" x14ac:dyDescent="0.25">
      <c r="A18" s="40" t="s">
        <v>229</v>
      </c>
      <c r="B18" s="40" t="s">
        <v>230</v>
      </c>
      <c r="C18" s="41"/>
      <c r="D18" s="40"/>
      <c r="E18" s="40"/>
      <c r="F18" s="62"/>
    </row>
    <row r="19" spans="1:6" ht="45" x14ac:dyDescent="0.25">
      <c r="A19" s="40" t="s">
        <v>229</v>
      </c>
      <c r="B19" s="40" t="s">
        <v>231</v>
      </c>
      <c r="C19" s="41"/>
      <c r="D19" s="40"/>
      <c r="E19" s="40"/>
      <c r="F19" s="62"/>
    </row>
    <row r="22" spans="1:6" ht="19.5" x14ac:dyDescent="0.3">
      <c r="A22" s="101" t="s">
        <v>232</v>
      </c>
      <c r="B22" s="101"/>
      <c r="C22" s="101"/>
      <c r="D22" s="101"/>
      <c r="E22" s="64"/>
      <c r="F22" s="64"/>
    </row>
    <row r="23" spans="1:6" x14ac:dyDescent="0.25">
      <c r="A23" s="97" t="s">
        <v>50</v>
      </c>
      <c r="B23" s="97"/>
      <c r="C23" s="97"/>
      <c r="D23" s="97"/>
      <c r="E23" s="66"/>
      <c r="F23" s="66"/>
    </row>
    <row r="24" spans="1:6" x14ac:dyDescent="0.25">
      <c r="A24" s="46"/>
      <c r="B24" s="46"/>
      <c r="C24" s="46"/>
      <c r="D24" s="46"/>
    </row>
    <row r="25" spans="1:6" x14ac:dyDescent="0.25">
      <c r="A25" s="81" t="s">
        <v>51</v>
      </c>
      <c r="B25" s="81" t="s">
        <v>52</v>
      </c>
      <c r="C25" s="81" t="s">
        <v>53</v>
      </c>
      <c r="D25" s="81" t="s">
        <v>54</v>
      </c>
    </row>
    <row r="26" spans="1:6" ht="105" x14ac:dyDescent="0.25">
      <c r="A26" s="51" t="s">
        <v>233</v>
      </c>
      <c r="B26" s="51" t="s">
        <v>234</v>
      </c>
      <c r="C26" s="51" t="s">
        <v>235</v>
      </c>
      <c r="D26" s="51" t="s">
        <v>236</v>
      </c>
    </row>
    <row r="27" spans="1:6" ht="75" x14ac:dyDescent="0.25">
      <c r="A27" s="51" t="s">
        <v>237</v>
      </c>
      <c r="B27" s="51" t="s">
        <v>238</v>
      </c>
      <c r="C27" s="51" t="s">
        <v>239</v>
      </c>
      <c r="D27" s="51" t="s">
        <v>240</v>
      </c>
    </row>
    <row r="28" spans="1:6" ht="30" x14ac:dyDescent="0.25">
      <c r="A28" s="47" t="s">
        <v>241</v>
      </c>
      <c r="B28" s="47" t="s">
        <v>242</v>
      </c>
      <c r="C28" s="47" t="s">
        <v>243</v>
      </c>
      <c r="D28" s="47" t="s">
        <v>244</v>
      </c>
    </row>
    <row r="29" spans="1:6" ht="30" x14ac:dyDescent="0.25">
      <c r="A29" s="47" t="s">
        <v>245</v>
      </c>
      <c r="B29" s="47" t="s">
        <v>246</v>
      </c>
      <c r="C29" s="47" t="s">
        <v>247</v>
      </c>
      <c r="D29" s="47" t="s">
        <v>248</v>
      </c>
    </row>
    <row r="30" spans="1:6" ht="30" x14ac:dyDescent="0.25">
      <c r="A30" s="47" t="s">
        <v>249</v>
      </c>
      <c r="B30" s="47" t="s">
        <v>250</v>
      </c>
      <c r="C30" s="47" t="s">
        <v>251</v>
      </c>
      <c r="D30" s="47" t="s">
        <v>252</v>
      </c>
    </row>
    <row r="31" spans="1:6" ht="30" x14ac:dyDescent="0.25">
      <c r="A31" s="47" t="s">
        <v>253</v>
      </c>
      <c r="B31" s="47" t="s">
        <v>254</v>
      </c>
      <c r="C31" s="47" t="s">
        <v>255</v>
      </c>
      <c r="D31" s="47" t="s">
        <v>256</v>
      </c>
    </row>
    <row r="32" spans="1:6" ht="30" x14ac:dyDescent="0.25">
      <c r="A32" s="47" t="s">
        <v>257</v>
      </c>
      <c r="B32" s="47" t="s">
        <v>258</v>
      </c>
      <c r="C32" s="47" t="s">
        <v>259</v>
      </c>
      <c r="D32" s="47" t="s">
        <v>260</v>
      </c>
    </row>
    <row r="33" spans="1:4" ht="30" x14ac:dyDescent="0.25">
      <c r="A33" s="48" t="s">
        <v>261</v>
      </c>
      <c r="B33" s="48" t="s">
        <v>262</v>
      </c>
      <c r="C33" s="48" t="s">
        <v>263</v>
      </c>
      <c r="D33" s="48" t="s">
        <v>264</v>
      </c>
    </row>
  </sheetData>
  <mergeCells count="5">
    <mergeCell ref="H1:J1"/>
    <mergeCell ref="A1:D1"/>
    <mergeCell ref="A2:D2"/>
    <mergeCell ref="A22:D22"/>
    <mergeCell ref="A23:D23"/>
  </mergeCells>
  <dataValidations count="1">
    <dataValidation type="list" allowBlank="1" showInputMessage="1" showErrorMessage="1" errorTitle="Invalid readiness level" error="Please choose one of the listed readiness levels." promptTitle="Select readiness" prompt="Choose Limited Readiness, No Readiness, or Full Readiness." sqref="C5:C19" xr:uid="{8B9B04D6-7B96-4F3A-AD64-30239AD8B19F}">
      <formula1>"Limited Readiness,No Readiness,Full Readiness"</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B1B43-75BC-408D-BF39-8A9A726300D0}">
  <sheetPr>
    <tabColor rgb="FF00897B"/>
  </sheetPr>
  <dimension ref="A1:J27"/>
  <sheetViews>
    <sheetView workbookViewId="0">
      <pane ySplit="4" topLeftCell="A5" activePane="bottomLeft" state="frozen"/>
      <selection pane="bottomLeft" activeCell="H2" sqref="H2:I4"/>
    </sheetView>
  </sheetViews>
  <sheetFormatPr defaultRowHeight="15" x14ac:dyDescent="0.25"/>
  <cols>
    <col min="1" max="1" width="27.7109375" style="1" customWidth="1"/>
    <col min="2" max="2" width="66.7109375" style="1" customWidth="1"/>
    <col min="3" max="3" width="34.28515625" style="2" customWidth="1"/>
    <col min="4" max="4" width="42.5703125" style="1" customWidth="1"/>
    <col min="5" max="5" width="24.7109375" customWidth="1"/>
    <col min="6" max="6" width="18.140625" customWidth="1"/>
    <col min="7" max="8" width="22.28515625" customWidth="1"/>
    <col min="10" max="10" width="17.28515625" customWidth="1"/>
  </cols>
  <sheetData>
    <row r="1" spans="1:10" ht="16.149999999999999" customHeight="1" x14ac:dyDescent="0.4">
      <c r="A1" s="98" t="s">
        <v>25</v>
      </c>
      <c r="B1" s="99"/>
      <c r="C1" s="99"/>
      <c r="D1" s="99"/>
      <c r="E1" s="64"/>
      <c r="F1" s="64"/>
      <c r="H1" s="96" t="s">
        <v>31</v>
      </c>
      <c r="I1" s="96"/>
      <c r="J1" s="96"/>
    </row>
    <row r="2" spans="1:10" ht="14.45" customHeight="1" x14ac:dyDescent="0.25">
      <c r="A2" s="100" t="s">
        <v>265</v>
      </c>
      <c r="B2" s="99"/>
      <c r="C2" s="99"/>
      <c r="D2" s="99"/>
      <c r="E2" s="64"/>
      <c r="F2" s="64"/>
      <c r="H2" s="108" t="s">
        <v>4</v>
      </c>
      <c r="I2" s="108"/>
      <c r="J2" s="54" t="s">
        <v>33</v>
      </c>
    </row>
    <row r="3" spans="1:10" ht="14.45" customHeight="1" x14ac:dyDescent="0.25">
      <c r="H3" s="119" t="s">
        <v>5</v>
      </c>
      <c r="I3" s="119"/>
      <c r="J3" s="54" t="s">
        <v>34</v>
      </c>
    </row>
    <row r="4" spans="1:10" x14ac:dyDescent="0.25">
      <c r="A4" s="84" t="s">
        <v>35</v>
      </c>
      <c r="B4" s="84" t="s">
        <v>36</v>
      </c>
      <c r="C4" s="85" t="s">
        <v>37</v>
      </c>
      <c r="D4" s="84" t="s">
        <v>38</v>
      </c>
      <c r="E4" s="84" t="s">
        <v>39</v>
      </c>
      <c r="F4" s="84" t="s">
        <v>40</v>
      </c>
      <c r="H4" s="110" t="s">
        <v>6</v>
      </c>
      <c r="I4" s="110"/>
      <c r="J4" s="54" t="s">
        <v>41</v>
      </c>
    </row>
    <row r="5" spans="1:10" ht="30" x14ac:dyDescent="0.25">
      <c r="A5" s="45" t="s">
        <v>266</v>
      </c>
      <c r="B5" s="45" t="s">
        <v>267</v>
      </c>
      <c r="C5" s="55"/>
      <c r="D5" s="45"/>
      <c r="E5" s="45"/>
      <c r="F5" s="63"/>
    </row>
    <row r="6" spans="1:10" ht="30" x14ac:dyDescent="0.25">
      <c r="A6" s="45" t="s">
        <v>266</v>
      </c>
      <c r="B6" s="45" t="s">
        <v>268</v>
      </c>
      <c r="C6" s="55"/>
      <c r="D6" s="45"/>
      <c r="E6" s="45"/>
      <c r="F6" s="63"/>
    </row>
    <row r="7" spans="1:10" ht="30" x14ac:dyDescent="0.25">
      <c r="A7" s="45" t="s">
        <v>266</v>
      </c>
      <c r="B7" s="45" t="s">
        <v>269</v>
      </c>
      <c r="C7" s="55"/>
      <c r="D7" s="45"/>
      <c r="E7" s="45"/>
      <c r="F7" s="63"/>
    </row>
    <row r="8" spans="1:10" ht="45" x14ac:dyDescent="0.25">
      <c r="A8" s="45" t="s">
        <v>266</v>
      </c>
      <c r="B8" s="45" t="s">
        <v>270</v>
      </c>
      <c r="C8" s="55"/>
      <c r="D8" s="45"/>
      <c r="E8" s="45"/>
      <c r="F8" s="63"/>
    </row>
    <row r="9" spans="1:10" ht="30" x14ac:dyDescent="0.25">
      <c r="A9" s="45" t="s">
        <v>271</v>
      </c>
      <c r="B9" s="45" t="s">
        <v>272</v>
      </c>
      <c r="C9" s="55"/>
      <c r="D9" s="45"/>
      <c r="E9" s="45"/>
      <c r="F9" s="63"/>
    </row>
    <row r="10" spans="1:10" ht="45" x14ac:dyDescent="0.25">
      <c r="A10" s="45" t="s">
        <v>271</v>
      </c>
      <c r="B10" s="45" t="s">
        <v>273</v>
      </c>
      <c r="C10" s="55"/>
      <c r="D10" s="45"/>
      <c r="E10" s="45"/>
      <c r="F10" s="63"/>
    </row>
    <row r="11" spans="1:10" ht="45" x14ac:dyDescent="0.25">
      <c r="A11" s="45" t="s">
        <v>274</v>
      </c>
      <c r="B11" s="45" t="s">
        <v>275</v>
      </c>
      <c r="C11" s="55"/>
      <c r="D11" s="45"/>
      <c r="E11" s="45"/>
      <c r="F11" s="63"/>
    </row>
    <row r="12" spans="1:10" ht="45" x14ac:dyDescent="0.25">
      <c r="A12" s="45" t="s">
        <v>274</v>
      </c>
      <c r="B12" s="45" t="s">
        <v>276</v>
      </c>
      <c r="C12" s="55"/>
      <c r="D12" s="45"/>
      <c r="E12" s="45"/>
      <c r="F12" s="63"/>
    </row>
    <row r="13" spans="1:10" ht="30" x14ac:dyDescent="0.25">
      <c r="A13" s="45" t="s">
        <v>274</v>
      </c>
      <c r="B13" s="45" t="s">
        <v>277</v>
      </c>
      <c r="C13" s="55"/>
      <c r="D13" s="45"/>
      <c r="E13" s="45"/>
      <c r="F13" s="63"/>
    </row>
    <row r="14" spans="1:10" ht="30" x14ac:dyDescent="0.25">
      <c r="A14" s="45" t="s">
        <v>278</v>
      </c>
      <c r="B14" s="45" t="s">
        <v>279</v>
      </c>
      <c r="C14" s="55"/>
      <c r="D14" s="45"/>
      <c r="E14" s="45"/>
      <c r="F14" s="63"/>
    </row>
    <row r="15" spans="1:10" ht="45" x14ac:dyDescent="0.25">
      <c r="A15" s="45" t="s">
        <v>278</v>
      </c>
      <c r="B15" s="45" t="s">
        <v>280</v>
      </c>
      <c r="C15" s="55"/>
      <c r="D15" s="45"/>
      <c r="E15" s="45"/>
      <c r="F15" s="63"/>
    </row>
    <row r="16" spans="1:10" x14ac:dyDescent="0.25">
      <c r="A16" s="11"/>
      <c r="B16" s="11"/>
      <c r="C16" s="49"/>
      <c r="D16" s="11"/>
    </row>
    <row r="17" spans="1:6" x14ac:dyDescent="0.25">
      <c r="A17" s="11"/>
      <c r="B17" s="11"/>
      <c r="C17" s="49"/>
      <c r="D17" s="11"/>
    </row>
    <row r="18" spans="1:6" ht="19.5" x14ac:dyDescent="0.3">
      <c r="A18" s="115" t="s">
        <v>281</v>
      </c>
      <c r="B18" s="116"/>
      <c r="C18" s="117"/>
      <c r="D18" s="116"/>
      <c r="E18" s="65"/>
      <c r="F18" s="65"/>
    </row>
    <row r="19" spans="1:6" x14ac:dyDescent="0.25">
      <c r="A19" s="97" t="s">
        <v>50</v>
      </c>
      <c r="B19" s="97"/>
      <c r="C19" s="118"/>
      <c r="D19" s="97"/>
      <c r="E19" s="66"/>
      <c r="F19" s="66"/>
    </row>
    <row r="20" spans="1:6" x14ac:dyDescent="0.25">
      <c r="A20" s="50"/>
      <c r="B20" s="52"/>
      <c r="C20" s="53"/>
      <c r="D20" s="52"/>
    </row>
    <row r="21" spans="1:6" x14ac:dyDescent="0.25">
      <c r="A21" s="86" t="s">
        <v>51</v>
      </c>
      <c r="B21" s="86" t="s">
        <v>52</v>
      </c>
      <c r="C21" s="87" t="s">
        <v>53</v>
      </c>
      <c r="D21" s="86" t="s">
        <v>54</v>
      </c>
    </row>
    <row r="22" spans="1:6" ht="30" x14ac:dyDescent="0.25">
      <c r="A22" s="51" t="s">
        <v>282</v>
      </c>
      <c r="B22" s="51" t="s">
        <v>283</v>
      </c>
      <c r="C22" s="67" t="s">
        <v>284</v>
      </c>
      <c r="D22" s="51" t="s">
        <v>285</v>
      </c>
    </row>
    <row r="23" spans="1:6" ht="30" x14ac:dyDescent="0.25">
      <c r="A23" s="51" t="s">
        <v>286</v>
      </c>
      <c r="B23" s="51" t="s">
        <v>287</v>
      </c>
      <c r="C23" s="67" t="s">
        <v>288</v>
      </c>
      <c r="D23" s="51" t="s">
        <v>289</v>
      </c>
    </row>
    <row r="24" spans="1:6" ht="30" x14ac:dyDescent="0.25">
      <c r="A24" s="51" t="s">
        <v>290</v>
      </c>
      <c r="B24" s="51" t="s">
        <v>291</v>
      </c>
      <c r="C24" s="67" t="s">
        <v>292</v>
      </c>
      <c r="D24" s="51" t="s">
        <v>293</v>
      </c>
    </row>
    <row r="25" spans="1:6" ht="30" x14ac:dyDescent="0.25">
      <c r="A25" s="51" t="s">
        <v>294</v>
      </c>
      <c r="B25" s="51" t="s">
        <v>295</v>
      </c>
      <c r="C25" s="67" t="s">
        <v>296</v>
      </c>
      <c r="D25" s="51" t="s">
        <v>297</v>
      </c>
    </row>
    <row r="26" spans="1:6" ht="30" x14ac:dyDescent="0.25">
      <c r="A26" s="51" t="s">
        <v>298</v>
      </c>
      <c r="B26" s="51" t="s">
        <v>299</v>
      </c>
      <c r="C26" s="67" t="s">
        <v>300</v>
      </c>
      <c r="D26" s="51" t="s">
        <v>301</v>
      </c>
    </row>
    <row r="27" spans="1:6" ht="30" x14ac:dyDescent="0.25">
      <c r="A27" s="51" t="s">
        <v>302</v>
      </c>
      <c r="B27" s="51" t="s">
        <v>303</v>
      </c>
      <c r="C27" s="67" t="s">
        <v>304</v>
      </c>
      <c r="D27" s="51" t="s">
        <v>305</v>
      </c>
    </row>
  </sheetData>
  <mergeCells count="8">
    <mergeCell ref="A18:D18"/>
    <mergeCell ref="A19:D19"/>
    <mergeCell ref="H1:J1"/>
    <mergeCell ref="H2:I2"/>
    <mergeCell ref="H3:I3"/>
    <mergeCell ref="H4:I4"/>
    <mergeCell ref="A1:D1"/>
    <mergeCell ref="A2:D2"/>
  </mergeCells>
  <dataValidations count="1">
    <dataValidation type="list" allowBlank="1" showInputMessage="1" showErrorMessage="1" errorTitle="Invalid readiness level" error="Please choose one of the listed readiness levels." promptTitle="Select readiness" prompt="Choose Limited Readiness, No Readiness, or Full Readiness." sqref="C5:C15" xr:uid="{E2801B84-2777-4F8A-8ACC-5E0DC831989A}">
      <formula1>"Limited Readiness,No Readiness,Full Readiness"</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493C9-F0E0-47E3-8DFC-26C14C974C87}">
  <sheetPr>
    <tabColor rgb="FF546E7A"/>
  </sheetPr>
  <dimension ref="A1:J30"/>
  <sheetViews>
    <sheetView workbookViewId="0">
      <pane ySplit="4" topLeftCell="A5" activePane="bottomLeft" state="frozen"/>
      <selection pane="bottomLeft" activeCell="H4" sqref="H4:I4"/>
    </sheetView>
  </sheetViews>
  <sheetFormatPr defaultRowHeight="15" x14ac:dyDescent="0.25"/>
  <cols>
    <col min="1" max="1" width="27.7109375" style="1" customWidth="1"/>
    <col min="2" max="2" width="66.7109375" style="1" customWidth="1"/>
    <col min="3" max="3" width="34.28515625" style="2" customWidth="1"/>
    <col min="4" max="4" width="42.5703125" style="1" customWidth="1"/>
    <col min="5" max="5" width="24.7109375" customWidth="1"/>
    <col min="6" max="6" width="18.140625" customWidth="1"/>
    <col min="7" max="8" width="22.28515625" customWidth="1"/>
    <col min="9" max="9" width="10.42578125" customWidth="1"/>
    <col min="10" max="10" width="18" customWidth="1"/>
  </cols>
  <sheetData>
    <row r="1" spans="1:10" ht="16.149999999999999" customHeight="1" x14ac:dyDescent="0.4">
      <c r="A1" s="98" t="s">
        <v>306</v>
      </c>
      <c r="B1" s="99"/>
      <c r="C1" s="99"/>
      <c r="D1" s="99"/>
      <c r="E1" s="64"/>
      <c r="F1" s="64"/>
      <c r="H1" s="96" t="s">
        <v>31</v>
      </c>
      <c r="I1" s="96"/>
      <c r="J1" s="96"/>
    </row>
    <row r="2" spans="1:10" ht="14.45" customHeight="1" x14ac:dyDescent="0.25">
      <c r="A2" s="100" t="s">
        <v>307</v>
      </c>
      <c r="B2" s="99"/>
      <c r="C2" s="99"/>
      <c r="D2" s="99"/>
      <c r="E2" s="64"/>
      <c r="F2" s="64"/>
      <c r="H2" s="108" t="s">
        <v>4</v>
      </c>
      <c r="I2" s="108"/>
      <c r="J2" s="54" t="s">
        <v>33</v>
      </c>
    </row>
    <row r="3" spans="1:10" ht="14.45" customHeight="1" x14ac:dyDescent="0.25">
      <c r="H3" s="119" t="s">
        <v>5</v>
      </c>
      <c r="I3" s="119"/>
      <c r="J3" s="54" t="s">
        <v>34</v>
      </c>
    </row>
    <row r="4" spans="1:10" x14ac:dyDescent="0.25">
      <c r="A4" s="84" t="s">
        <v>35</v>
      </c>
      <c r="B4" s="84" t="s">
        <v>36</v>
      </c>
      <c r="C4" s="85" t="s">
        <v>37</v>
      </c>
      <c r="D4" s="84" t="s">
        <v>38</v>
      </c>
      <c r="E4" s="84" t="s">
        <v>39</v>
      </c>
      <c r="F4" s="84" t="s">
        <v>40</v>
      </c>
      <c r="H4" s="110" t="s">
        <v>6</v>
      </c>
      <c r="I4" s="110"/>
      <c r="J4" s="54" t="s">
        <v>41</v>
      </c>
    </row>
    <row r="5" spans="1:10" ht="30" x14ac:dyDescent="0.25">
      <c r="A5" s="45" t="s">
        <v>308</v>
      </c>
      <c r="B5" s="45" t="s">
        <v>309</v>
      </c>
      <c r="C5" s="55"/>
      <c r="D5" s="45"/>
      <c r="E5" s="45"/>
      <c r="F5" s="63"/>
    </row>
    <row r="6" spans="1:10" ht="30" x14ac:dyDescent="0.25">
      <c r="A6" s="45" t="s">
        <v>308</v>
      </c>
      <c r="B6" s="45" t="s">
        <v>310</v>
      </c>
      <c r="C6" s="55"/>
      <c r="D6" s="45"/>
      <c r="E6" s="45"/>
      <c r="F6" s="63"/>
    </row>
    <row r="7" spans="1:10" ht="30" x14ac:dyDescent="0.25">
      <c r="A7" s="45" t="s">
        <v>308</v>
      </c>
      <c r="B7" s="45" t="s">
        <v>311</v>
      </c>
      <c r="C7" s="55"/>
      <c r="D7" s="45"/>
      <c r="E7" s="45"/>
      <c r="F7" s="63"/>
    </row>
    <row r="8" spans="1:10" ht="30" x14ac:dyDescent="0.25">
      <c r="A8" s="45" t="s">
        <v>308</v>
      </c>
      <c r="B8" s="45" t="s">
        <v>312</v>
      </c>
      <c r="C8" s="55"/>
      <c r="D8" s="45"/>
      <c r="E8" s="45"/>
      <c r="F8" s="63"/>
    </row>
    <row r="9" spans="1:10" ht="30" x14ac:dyDescent="0.25">
      <c r="A9" s="45" t="s">
        <v>308</v>
      </c>
      <c r="B9" s="45" t="s">
        <v>313</v>
      </c>
      <c r="C9" s="55"/>
      <c r="D9" s="45"/>
      <c r="E9" s="45"/>
      <c r="F9" s="63"/>
    </row>
    <row r="10" spans="1:10" ht="30" x14ac:dyDescent="0.25">
      <c r="A10" s="45" t="s">
        <v>308</v>
      </c>
      <c r="B10" s="45" t="s">
        <v>314</v>
      </c>
      <c r="C10" s="55"/>
      <c r="D10" s="45"/>
      <c r="E10" s="45"/>
      <c r="F10" s="63"/>
    </row>
    <row r="11" spans="1:10" ht="30" x14ac:dyDescent="0.25">
      <c r="A11" s="45" t="s">
        <v>308</v>
      </c>
      <c r="B11" s="45" t="s">
        <v>315</v>
      </c>
      <c r="C11" s="55"/>
      <c r="D11" s="45"/>
      <c r="E11" s="45"/>
      <c r="F11" s="63"/>
    </row>
    <row r="12" spans="1:10" ht="30" x14ac:dyDescent="0.25">
      <c r="A12" s="45" t="s">
        <v>316</v>
      </c>
      <c r="B12" s="45" t="s">
        <v>317</v>
      </c>
      <c r="C12" s="55"/>
      <c r="D12" s="45"/>
      <c r="E12" s="45"/>
      <c r="F12" s="63"/>
    </row>
    <row r="13" spans="1:10" ht="30" x14ac:dyDescent="0.25">
      <c r="A13" s="45" t="s">
        <v>316</v>
      </c>
      <c r="B13" s="45" t="s">
        <v>318</v>
      </c>
      <c r="C13" s="55"/>
      <c r="D13" s="45"/>
      <c r="E13" s="45"/>
      <c r="F13" s="63"/>
    </row>
    <row r="14" spans="1:10" ht="30" x14ac:dyDescent="0.25">
      <c r="A14" s="45" t="s">
        <v>319</v>
      </c>
      <c r="B14" s="45" t="s">
        <v>320</v>
      </c>
      <c r="C14" s="55"/>
      <c r="D14" s="45"/>
      <c r="E14" s="45"/>
      <c r="F14" s="63"/>
    </row>
    <row r="15" spans="1:10" ht="30" x14ac:dyDescent="0.25">
      <c r="A15" s="45" t="s">
        <v>319</v>
      </c>
      <c r="B15" s="45" t="s">
        <v>321</v>
      </c>
      <c r="C15" s="55"/>
      <c r="D15" s="45"/>
      <c r="E15" s="45"/>
      <c r="F15" s="63"/>
    </row>
    <row r="16" spans="1:10" x14ac:dyDescent="0.25">
      <c r="A16" s="45" t="s">
        <v>319</v>
      </c>
      <c r="B16" s="45" t="s">
        <v>322</v>
      </c>
      <c r="C16" s="55"/>
      <c r="D16" s="45"/>
      <c r="E16" s="45"/>
      <c r="F16" s="63"/>
    </row>
    <row r="17" spans="1:6" ht="45" x14ac:dyDescent="0.25">
      <c r="A17" s="45" t="s">
        <v>319</v>
      </c>
      <c r="B17" s="45" t="s">
        <v>323</v>
      </c>
      <c r="C17" s="55"/>
      <c r="D17" s="45"/>
      <c r="E17" s="45"/>
      <c r="F17" s="63"/>
    </row>
    <row r="18" spans="1:6" ht="30" x14ac:dyDescent="0.25">
      <c r="A18" s="45" t="s">
        <v>319</v>
      </c>
      <c r="B18" s="45" t="s">
        <v>324</v>
      </c>
      <c r="C18" s="55"/>
      <c r="D18" s="45"/>
      <c r="E18" s="45"/>
      <c r="F18" s="63"/>
    </row>
    <row r="19" spans="1:6" x14ac:dyDescent="0.25">
      <c r="A19" s="11"/>
      <c r="B19" s="11"/>
      <c r="C19" s="49"/>
      <c r="D19" s="11"/>
    </row>
    <row r="20" spans="1:6" x14ac:dyDescent="0.25">
      <c r="A20" s="11"/>
      <c r="B20" s="11"/>
      <c r="C20" s="49"/>
      <c r="D20" s="11"/>
    </row>
    <row r="21" spans="1:6" ht="19.5" x14ac:dyDescent="0.3">
      <c r="A21" s="115" t="s">
        <v>325</v>
      </c>
      <c r="B21" s="116"/>
      <c r="C21" s="117"/>
      <c r="D21" s="116"/>
      <c r="E21" s="65"/>
      <c r="F21" s="65"/>
    </row>
    <row r="22" spans="1:6" x14ac:dyDescent="0.25">
      <c r="A22" s="97" t="s">
        <v>50</v>
      </c>
      <c r="B22" s="97"/>
      <c r="C22" s="118"/>
      <c r="D22" s="97"/>
      <c r="E22" s="66"/>
      <c r="F22" s="66"/>
    </row>
    <row r="23" spans="1:6" x14ac:dyDescent="0.25">
      <c r="A23" s="50"/>
      <c r="B23" s="52"/>
      <c r="C23" s="53"/>
      <c r="D23" s="52"/>
    </row>
    <row r="24" spans="1:6" x14ac:dyDescent="0.25">
      <c r="A24" s="86" t="s">
        <v>51</v>
      </c>
      <c r="B24" s="86" t="s">
        <v>52</v>
      </c>
      <c r="C24" s="87" t="s">
        <v>53</v>
      </c>
      <c r="D24" s="86" t="s">
        <v>54</v>
      </c>
    </row>
    <row r="25" spans="1:6" ht="30" x14ac:dyDescent="0.25">
      <c r="A25" s="51" t="s">
        <v>326</v>
      </c>
      <c r="B25" s="51" t="s">
        <v>327</v>
      </c>
      <c r="C25" s="67" t="s">
        <v>328</v>
      </c>
      <c r="D25" s="51" t="s">
        <v>329</v>
      </c>
    </row>
    <row r="26" spans="1:6" ht="30" x14ac:dyDescent="0.25">
      <c r="A26" s="51" t="s">
        <v>330</v>
      </c>
      <c r="B26" s="51" t="s">
        <v>331</v>
      </c>
      <c r="C26" s="67" t="s">
        <v>332</v>
      </c>
      <c r="D26" s="51" t="s">
        <v>333</v>
      </c>
    </row>
    <row r="27" spans="1:6" ht="30" x14ac:dyDescent="0.25">
      <c r="A27" s="51" t="s">
        <v>334</v>
      </c>
      <c r="B27" s="51" t="s">
        <v>335</v>
      </c>
      <c r="C27" s="67" t="s">
        <v>336</v>
      </c>
      <c r="D27" s="51" t="s">
        <v>337</v>
      </c>
    </row>
    <row r="28" spans="1:6" ht="30" x14ac:dyDescent="0.25">
      <c r="A28" s="51" t="s">
        <v>338</v>
      </c>
      <c r="B28" s="51" t="s">
        <v>339</v>
      </c>
      <c r="C28" s="67" t="s">
        <v>340</v>
      </c>
      <c r="D28" s="51" t="s">
        <v>341</v>
      </c>
    </row>
    <row r="29" spans="1:6" ht="30" x14ac:dyDescent="0.25">
      <c r="A29" s="51" t="s">
        <v>342</v>
      </c>
      <c r="B29" s="51" t="s">
        <v>343</v>
      </c>
      <c r="C29" s="67" t="s">
        <v>344</v>
      </c>
      <c r="D29" s="51" t="s">
        <v>345</v>
      </c>
    </row>
    <row r="30" spans="1:6" ht="30" x14ac:dyDescent="0.25">
      <c r="A30" s="51" t="s">
        <v>346</v>
      </c>
      <c r="B30" s="51" t="s">
        <v>347</v>
      </c>
      <c r="C30" s="67" t="s">
        <v>348</v>
      </c>
      <c r="D30" s="51" t="s">
        <v>349</v>
      </c>
    </row>
  </sheetData>
  <mergeCells count="8">
    <mergeCell ref="A21:D21"/>
    <mergeCell ref="A22:D22"/>
    <mergeCell ref="H1:J1"/>
    <mergeCell ref="H2:I2"/>
    <mergeCell ref="H3:I3"/>
    <mergeCell ref="H4:I4"/>
    <mergeCell ref="A1:D1"/>
    <mergeCell ref="A2:D2"/>
  </mergeCells>
  <dataValidations count="1">
    <dataValidation type="list" allowBlank="1" showInputMessage="1" showErrorMessage="1" errorTitle="Invalid readiness level" error="Please choose one of the listed readiness levels." promptTitle="Select readiness" prompt="Choose Limited Readiness, No Readiness, or Full Readiness." sqref="C5:C18" xr:uid="{7AEDB16F-E57B-4ADF-A2ED-0C5FBE025C0F}">
      <formula1>"Limited Readiness,No Readiness,Full Readiness"</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509388a-dc3d-42e0-ad02-1f88cc25c44c" xsi:nil="true"/>
    <PhotoTags xmlns="55ad0659-6a5d-4092-b991-df82805f26a4" xsi:nil="true"/>
    <lcf76f155ced4ddcb4097134ff3c332f xmlns="55ad0659-6a5d-4092-b991-df82805f26a4">
      <Terms xmlns="http://schemas.microsoft.com/office/infopath/2007/PartnerControls"/>
    </lcf76f155ced4ddcb4097134ff3c332f>
    <Owner xmlns="55ad0659-6a5d-4092-b991-df82805f26a4" xsi:nil="true"/>
    <Topics xmlns="55ad0659-6a5d-4092-b991-df82805f26a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B8CB2DC0153D0408D1CF651F2AD29DF" ma:contentTypeVersion="25" ma:contentTypeDescription="Create a new document." ma:contentTypeScope="" ma:versionID="350d731fced11294a5334d54671c5f5d">
  <xsd:schema xmlns:xsd="http://www.w3.org/2001/XMLSchema" xmlns:xs="http://www.w3.org/2001/XMLSchema" xmlns:p="http://schemas.microsoft.com/office/2006/metadata/properties" xmlns:ns2="55ad0659-6a5d-4092-b991-df82805f26a4" xmlns:ns3="4780d0d2-c080-455e-bee8-5b3382ef325a" xmlns:ns4="7509388a-dc3d-42e0-ad02-1f88cc25c44c" targetNamespace="http://schemas.microsoft.com/office/2006/metadata/properties" ma:root="true" ma:fieldsID="35bed58fe876cc2f9b059f3e5daa5dcd" ns2:_="" ns3:_="" ns4:_="">
    <xsd:import namespace="55ad0659-6a5d-4092-b991-df82805f26a4"/>
    <xsd:import namespace="4780d0d2-c080-455e-bee8-5b3382ef325a"/>
    <xsd:import namespace="7509388a-dc3d-42e0-ad02-1f88cc25c4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PhotoTags" minOccurs="0"/>
                <xsd:element ref="ns2:MediaLengthInSeconds" minOccurs="0"/>
                <xsd:element ref="ns4:TaxCatchAll" minOccurs="0"/>
                <xsd:element ref="ns2:lcf76f155ced4ddcb4097134ff3c332f" minOccurs="0"/>
                <xsd:element ref="ns2:Owner" minOccurs="0"/>
                <xsd:element ref="ns2:MediaServiceObjectDetectorVersions" minOccurs="0"/>
                <xsd:element ref="ns2:MediaServiceSearchProperties" minOccurs="0"/>
                <xsd:element ref="ns2:MediaServiceBillingMetadata" minOccurs="0"/>
                <xsd:element ref="ns2:Topic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ad0659-6a5d-4092-b991-df82805f26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PhotoTags" ma:index="20" nillable="true" ma:displayName="Photo Tags" ma:format="Dropdown" ma:internalName="PhotoTags">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b7a77b5-e59d-49f3-97a2-3dde868dbe2d" ma:termSetId="09814cd3-568e-fe90-9814-8d621ff8fb84" ma:anchorId="fba54fb3-c3e1-fe81-a776-ca4b69148c4d" ma:open="true" ma:isKeyword="false">
      <xsd:complexType>
        <xsd:sequence>
          <xsd:element ref="pc:Terms" minOccurs="0" maxOccurs="1"/>
        </xsd:sequence>
      </xsd:complexType>
    </xsd:element>
    <xsd:element name="Owner" ma:index="25" nillable="true" ma:displayName="Owner" ma:description="Name of the person who owns the OP" ma:format="Dropdown" ma:internalName="Owner">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Topics" ma:index="29" nillable="true" ma:displayName="Topics" ma:format="Dropdown" ma:internalName="Topic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80d0d2-c080-455e-bee8-5b3382ef325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09388a-dc3d-42e0-ad02-1f88cc25c44c"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ddda7e6e-9532-4eac-be15-fb9b6964c0ff}" ma:internalName="TaxCatchAll" ma:showField="CatchAllData" ma:web="7509388a-dc3d-42e0-ad02-1f88cc25c4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04DBC-2F5C-4EEF-88BF-766E5BA26171}">
  <ds:schemaRefs>
    <ds:schemaRef ds:uri="http://schemas.microsoft.com/office/2006/metadata/properties"/>
    <ds:schemaRef ds:uri="http://schemas.microsoft.com/office/infopath/2007/PartnerControls"/>
    <ds:schemaRef ds:uri="7509388a-dc3d-42e0-ad02-1f88cc25c44c"/>
    <ds:schemaRef ds:uri="55ad0659-6a5d-4092-b991-df82805f26a4"/>
  </ds:schemaRefs>
</ds:datastoreItem>
</file>

<file path=customXml/itemProps2.xml><?xml version="1.0" encoding="utf-8"?>
<ds:datastoreItem xmlns:ds="http://schemas.openxmlformats.org/officeDocument/2006/customXml" ds:itemID="{B21CE74F-C7F8-4074-A0A2-17D2C24476D6}">
  <ds:schemaRefs>
    <ds:schemaRef ds:uri="http://schemas.microsoft.com/sharepoint/v3/contenttype/forms"/>
  </ds:schemaRefs>
</ds:datastoreItem>
</file>

<file path=customXml/itemProps3.xml><?xml version="1.0" encoding="utf-8"?>
<ds:datastoreItem xmlns:ds="http://schemas.openxmlformats.org/officeDocument/2006/customXml" ds:itemID="{C8B07E59-6BA3-413F-953F-25DA84ACF5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ad0659-6a5d-4092-b991-df82805f26a4"/>
    <ds:schemaRef ds:uri="4780d0d2-c080-455e-bee8-5b3382ef325a"/>
    <ds:schemaRef ds:uri="7509388a-dc3d-42e0-ad02-1f88cc25c4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Overview</vt:lpstr>
      <vt:lpstr>SF1 Rationale</vt:lpstr>
      <vt:lpstr>SF2 Stakeholder Eng</vt:lpstr>
      <vt:lpstr>SF3 Assignments</vt:lpstr>
      <vt:lpstr>SF4 Observation</vt:lpstr>
      <vt:lpstr>SF5 Student Growth</vt:lpstr>
      <vt:lpstr>SF6 Spending Plan</vt:lpstr>
      <vt:lpstr>SF7 District Support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Ghafoor, Frank</dc:creator>
  <cp:keywords/>
  <dc:description/>
  <cp:lastModifiedBy>Guerra-Martinez, Luisa</cp:lastModifiedBy>
  <cp:revision/>
  <dcterms:created xsi:type="dcterms:W3CDTF">2026-07-13T13:50:06Z</dcterms:created>
  <dcterms:modified xsi:type="dcterms:W3CDTF">2026-08-13T22:10:57Z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0x0101001B8CB2DC0153D0408D1CF651F2AD29DF</vt:lpwstr>
  </property>
  <property fmtid="{D5CDD505-2E9C-101B-9397-08002B2CF9AE}" pid="3" name="MediaServiceImageTags">
    <vt:lpwstr/>
  </property>
</Properties>
</file>